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Декември" sheetId="1" r:id="rId1"/>
  </sheets>
  <definedNames/>
  <calcPr fullCalcOnLoad="1"/>
</workbook>
</file>

<file path=xl/sharedStrings.xml><?xml version="1.0" encoding="utf-8"?>
<sst xmlns="http://schemas.openxmlformats.org/spreadsheetml/2006/main" count="268" uniqueCount="145">
  <si>
    <t>ОБЩО</t>
  </si>
  <si>
    <t>Общинска пътна мрежа в т.ч.</t>
  </si>
  <si>
    <t>SLS 1132-/II-21,Сливо поле-Тутракан/-Тутракан-/II-21/</t>
  </si>
  <si>
    <t>SLS 1137-/III-205,Стефан Караджа-Тутракан/-Белица-Бреница</t>
  </si>
  <si>
    <t>№      по    ред</t>
  </si>
  <si>
    <t xml:space="preserve">Наименование и местонахождение на обектите </t>
  </si>
  <si>
    <t>Параграф 5100: Основен ремонт дълготрайни материални активи</t>
  </si>
  <si>
    <t>Функция 01:Общи държавни служби</t>
  </si>
  <si>
    <t>Функция 03:Образование</t>
  </si>
  <si>
    <t>Параграф 5200: Придобивани на  дълготрайни материални активи</t>
  </si>
  <si>
    <t>Източник на финансиране в т.ч.</t>
  </si>
  <si>
    <t>Ремонтни работи на общински жилища</t>
  </si>
  <si>
    <t>Функция 08:Икономически дейности и услуги</t>
  </si>
  <si>
    <t>Функция: 07: Почивно дело, култура, религиозни дейности</t>
  </si>
  <si>
    <t>О  Б  Щ  О :</t>
  </si>
  <si>
    <t xml:space="preserve"> Ремонт на сградата на  общинска администрация</t>
  </si>
  <si>
    <t>SLS 1131-/II-21,Тутракан-Търновци/-Пожарево-Дунавец /от км 6+000 до км 9+000/</t>
  </si>
  <si>
    <t>Реконструкция на ДТБО</t>
  </si>
  <si>
    <t xml:space="preserve">Компютри за общинска администрация </t>
  </si>
  <si>
    <t xml:space="preserve">          § 5206</t>
  </si>
  <si>
    <t xml:space="preserve">         § 5203</t>
  </si>
  <si>
    <t>Функция 06:Жилищно строителство, благоустройство, комунално стопанство и опазване на околната среда</t>
  </si>
  <si>
    <t xml:space="preserve">         § 5201</t>
  </si>
  <si>
    <t>ОТЧЕТ</t>
  </si>
  <si>
    <t>план</t>
  </si>
  <si>
    <t>отчет</t>
  </si>
  <si>
    <t>ред</t>
  </si>
  <si>
    <t>Функция 05:Социално осигуряване, подпомагане и грижи</t>
  </si>
  <si>
    <t xml:space="preserve"> Ремонт на сградата на  кметство с.Варненци</t>
  </si>
  <si>
    <t xml:space="preserve">Ремонт на сградата на  ОУ "Св.Св.Кирил и Методий" с.Нова Черна-подмяна на дограма </t>
  </si>
  <si>
    <t>Ремонт на тераса ДСХ</t>
  </si>
  <si>
    <t xml:space="preserve">Ремонт на улици  в Тутракан - "Ген.Скобелев", "З.Стоянов", "Марица", "А.Кънчев", "Вежен", "Родина", "Крепостта", "Радецки", "Волга",   </t>
  </si>
  <si>
    <t>Ремонт на улици  в селата</t>
  </si>
  <si>
    <t>Допълнителни СМР - "Етнографски музей"</t>
  </si>
  <si>
    <t>SLS 1132-/II-21,Сливо поле-Тутракан/-Тутракан-/II-21/- 5%резерв</t>
  </si>
  <si>
    <t>2.</t>
  </si>
  <si>
    <t>Аспирация за кухня</t>
  </si>
  <si>
    <t>Реконструкция на детски площадки-5% резерв</t>
  </si>
  <si>
    <t>Покупка на автовишка</t>
  </si>
  <si>
    <t>ППР     в т.ч.</t>
  </si>
  <si>
    <t>а</t>
  </si>
  <si>
    <t>Реконструкция  водопровод с.Белица</t>
  </si>
  <si>
    <t>в</t>
  </si>
  <si>
    <t>Реконструкция на водопровод по ул."Мусала", "Ст.Караджа"</t>
  </si>
  <si>
    <t>г</t>
  </si>
  <si>
    <t>Обследване и мониторинг по геозащитни мероприятия</t>
  </si>
  <si>
    <t>д</t>
  </si>
  <si>
    <t>Геодезическо заснемане на проводи</t>
  </si>
  <si>
    <t>е</t>
  </si>
  <si>
    <t>ж</t>
  </si>
  <si>
    <t>ППР-ТП - пожароизвестителна кула</t>
  </si>
  <si>
    <t>з</t>
  </si>
  <si>
    <t>и</t>
  </si>
  <si>
    <t>Реконструкция улици населени места</t>
  </si>
  <si>
    <t>й</t>
  </si>
  <si>
    <t>Спортна зала с. Нова Черна</t>
  </si>
  <si>
    <t>Трансмариска-древното начало на Тутракан-допълнителни СМР</t>
  </si>
  <si>
    <t>Трансмариска-древното начало на Тутракан-Реконструкция на електропреносна мрежа в кв."Рибарска махала"</t>
  </si>
  <si>
    <t>Компютри за Исторически музей</t>
  </si>
  <si>
    <t>Програмен продукт за електронен регистър</t>
  </si>
  <si>
    <t>Параграф 5500: Капиталови трансфери</t>
  </si>
  <si>
    <t>Капиталов трансфер</t>
  </si>
  <si>
    <t>за изпълнение на разходите по Поименен списък за 2014 год.</t>
  </si>
  <si>
    <t xml:space="preserve">         § 5205</t>
  </si>
  <si>
    <t>§§</t>
  </si>
  <si>
    <t>Функция 03:Здравеопазване</t>
  </si>
  <si>
    <t>51-00</t>
  </si>
  <si>
    <t>52-01</t>
  </si>
  <si>
    <t>52-03</t>
  </si>
  <si>
    <t>52-05</t>
  </si>
  <si>
    <t>52-06</t>
  </si>
  <si>
    <t>53-01</t>
  </si>
  <si>
    <t>55-01</t>
  </si>
  <si>
    <t>в т.ч.              план</t>
  </si>
  <si>
    <t>в т.ч.              Отчет</t>
  </si>
  <si>
    <t>Придобиване на компютри и хардуерОДЗ"Полет"</t>
  </si>
  <si>
    <t>ОПЕРАТИВНИ ПРОГРАМИ</t>
  </si>
  <si>
    <t>1.</t>
  </si>
  <si>
    <t>Улици</t>
  </si>
  <si>
    <t>Трансмариска - древното начало на Тутракан</t>
  </si>
  <si>
    <t>Трансмариска -древното начало на Тутракан</t>
  </si>
  <si>
    <t xml:space="preserve">         § 5201 - Придобиване компютри</t>
  </si>
  <si>
    <t xml:space="preserve">         § 5203 Придобиване оборудване</t>
  </si>
  <si>
    <t xml:space="preserve">          § 5206 Инфраструктурни обекти</t>
  </si>
  <si>
    <t>Параграф 5300: Придобиване на  Нематериални дълготрайни активи</t>
  </si>
  <si>
    <t xml:space="preserve">          § 5301 Програмни продукти</t>
  </si>
  <si>
    <t xml:space="preserve">          § 5201</t>
  </si>
  <si>
    <t xml:space="preserve">           ЦЕЛЕВА СУБСИДИЯ</t>
  </si>
  <si>
    <t>СОБСТВЕНИ СРЕДСТВА</t>
  </si>
  <si>
    <t>Електрическо легло</t>
  </si>
  <si>
    <t xml:space="preserve">Многофункционален център - Тутракан </t>
  </si>
  <si>
    <t>МИРГ-1</t>
  </si>
  <si>
    <t xml:space="preserve">Ремонт на улици  в с.Цар Самуил - "Хаджи Димитър", "П.Хитов", "Дунав", "Черни връх", "Арда", "Мусала" и "Руен".  </t>
  </si>
  <si>
    <t>Придобиване на компютри и хардуер</t>
  </si>
  <si>
    <t>Функция: 08: Икономически дейности и услуги</t>
  </si>
  <si>
    <t>ОПМ и ВиК</t>
  </si>
  <si>
    <t xml:space="preserve">          § 5203</t>
  </si>
  <si>
    <t>Двуместен каяк - 2 броя</t>
  </si>
  <si>
    <t>52-04</t>
  </si>
  <si>
    <t xml:space="preserve">         § 5204</t>
  </si>
  <si>
    <t>Параграф 5400: Придобиване на земя</t>
  </si>
  <si>
    <t>54-00</t>
  </si>
  <si>
    <t>Покупка на земя</t>
  </si>
  <si>
    <t>Храсторез</t>
  </si>
  <si>
    <t>Доп.СМР парк - МИРГ-1</t>
  </si>
  <si>
    <t xml:space="preserve">         § 5205 Придобиване стопански инвентар</t>
  </si>
  <si>
    <t>Придобиване на компютри и хардуер ЦДГ "Славянка"</t>
  </si>
  <si>
    <t>Придобиване на компютри СОУ "Хр.Ботев"</t>
  </si>
  <si>
    <t>Ремонт ОЦИД-ППР</t>
  </si>
  <si>
    <t>Ремонт улици с. Старо село</t>
  </si>
  <si>
    <t>Ремонт на улици с. Нова Черна</t>
  </si>
  <si>
    <t>Секция зам.кмет</t>
  </si>
  <si>
    <t>к</t>
  </si>
  <si>
    <t>Тахограф -Ситроен бус</t>
  </si>
  <si>
    <t>Придобиване на компютри СОУ "Й.Йовков"</t>
  </si>
  <si>
    <t>1322/6</t>
  </si>
  <si>
    <t xml:space="preserve">; </t>
  </si>
  <si>
    <t>ЦДГ-Славянка - навес</t>
  </si>
  <si>
    <t>ППР за енергоефективност на сградата на общ.админ.</t>
  </si>
  <si>
    <t>Реконструкция детска площадка с.Преславци</t>
  </si>
  <si>
    <t>ППР-геоложко проучване на ЦНСТ и ЦСРИ</t>
  </si>
  <si>
    <t>ОДЗ-Полет- ремонт на подпорна стена</t>
  </si>
  <si>
    <t>ОДГ-Полет- ремонт покрив</t>
  </si>
  <si>
    <t>О   Т   Ч   Е   Т</t>
  </si>
  <si>
    <t xml:space="preserve">  </t>
  </si>
  <si>
    <t>55-03</t>
  </si>
  <si>
    <t>Детска площадка парк "Васил Левски"</t>
  </si>
  <si>
    <t>Програмен продукт  СОУ "Христо Ботев"</t>
  </si>
  <si>
    <t xml:space="preserve">Шкаф ОУ с.Цар Самуил </t>
  </si>
  <si>
    <t xml:space="preserve">Спортни уреди ОУ с.Цар Самуил </t>
  </si>
  <si>
    <t>Обзавеждане кухня кабинки ПВЦ ЦДГ"Патиланчо"</t>
  </si>
  <si>
    <t>Климатици СОУ "Христо Ботев"</t>
  </si>
  <si>
    <t>МИРГ-2</t>
  </si>
  <si>
    <t>Реновиране на 2 къщи в арх.ансамбъл "Рибарска махала"</t>
  </si>
  <si>
    <t>дей- ност</t>
  </si>
  <si>
    <t xml:space="preserve">В т.ч.: делегирани бюджети </t>
  </si>
  <si>
    <t>Р Е З Е Р В:/ разхода ще се извърши през 2015 год./</t>
  </si>
  <si>
    <t>SLS 1136-/ІІІ-205,БелицаТутракан/ -Варн. -Шуменци- /ІІІ-205/</t>
  </si>
  <si>
    <t>Параграф 5300: Придобиване на нематер. дълготр. активи</t>
  </si>
  <si>
    <t>Параграф 5200: Придобивани на  дълготротрайни материални активи</t>
  </si>
  <si>
    <t>Директор Д-я "Ф С Б ":</t>
  </si>
  <si>
    <t xml:space="preserve">                            /Николинка Ганева/</t>
  </si>
  <si>
    <t>К М Е Т:</t>
  </si>
  <si>
    <t xml:space="preserve">        /д-р Димитър Стефанов/</t>
  </si>
  <si>
    <t>Приложение  № 3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</si>
</sst>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"/>
    <numFmt numFmtId="186" formatCode="#,##0.0"/>
  </numFmts>
  <fonts count="3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/>
    </xf>
    <xf numFmtId="0" fontId="19" fillId="0" borderId="1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/>
    </xf>
    <xf numFmtId="0" fontId="23" fillId="0" borderId="1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0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20" fillId="0" borderId="4" xfId="0" applyFont="1" applyBorder="1" applyAlignment="1">
      <alignment/>
    </xf>
    <xf numFmtId="0" fontId="20" fillId="0" borderId="3" xfId="0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20" fillId="0" borderId="35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36" xfId="0" applyFont="1" applyFill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31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0" fontId="20" fillId="0" borderId="2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20" fillId="0" borderId="42" xfId="0" applyFont="1" applyBorder="1" applyAlignment="1">
      <alignment/>
    </xf>
    <xf numFmtId="0" fontId="18" fillId="0" borderId="45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18" fillId="0" borderId="45" xfId="0" applyFont="1" applyFill="1" applyBorder="1" applyAlignment="1">
      <alignment horizontal="center"/>
    </xf>
    <xf numFmtId="0" fontId="18" fillId="0" borderId="42" xfId="0" applyFont="1" applyFill="1" applyBorder="1" applyAlignment="1">
      <alignment wrapText="1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8" fillId="0" borderId="41" xfId="0" applyFont="1" applyFill="1" applyBorder="1" applyAlignment="1">
      <alignment horizontal="left"/>
    </xf>
    <xf numFmtId="0" fontId="18" fillId="0" borderId="1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20" fillId="0" borderId="6" xfId="0" applyFont="1" applyBorder="1" applyAlignment="1">
      <alignment/>
    </xf>
    <xf numFmtId="0" fontId="18" fillId="0" borderId="2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18" fillId="0" borderId="4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30" xfId="0" applyFont="1" applyFill="1" applyBorder="1" applyAlignment="1">
      <alignment/>
    </xf>
    <xf numFmtId="0" fontId="0" fillId="0" borderId="44" xfId="0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20" fillId="0" borderId="57" xfId="0" applyFont="1" applyBorder="1" applyAlignment="1">
      <alignment/>
    </xf>
    <xf numFmtId="0" fontId="20" fillId="0" borderId="28" xfId="0" applyFont="1" applyBorder="1" applyAlignment="1">
      <alignment/>
    </xf>
    <xf numFmtId="0" fontId="18" fillId="0" borderId="5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0" fillId="0" borderId="1" xfId="0" applyFont="1" applyBorder="1" applyAlignment="1">
      <alignment horizontal="lef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0" fillId="0" borderId="6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6" fillId="0" borderId="49" xfId="0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/>
    </xf>
    <xf numFmtId="0" fontId="19" fillId="0" borderId="21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4" xfId="0" applyFont="1" applyFill="1" applyBorder="1" applyAlignment="1">
      <alignment horizontal="left" wrapText="1"/>
    </xf>
    <xf numFmtId="0" fontId="20" fillId="0" borderId="22" xfId="0" applyFont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0" fontId="20" fillId="0" borderId="60" xfId="0" applyFont="1" applyBorder="1" applyAlignment="1">
      <alignment/>
    </xf>
    <xf numFmtId="0" fontId="20" fillId="0" borderId="33" xfId="0" applyFont="1" applyBorder="1" applyAlignment="1">
      <alignment/>
    </xf>
    <xf numFmtId="0" fontId="18" fillId="0" borderId="5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0" fillId="0" borderId="51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" fillId="0" borderId="43" xfId="0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3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3" fontId="24" fillId="2" borderId="3" xfId="0" applyNumberFormat="1" applyFont="1" applyFill="1" applyBorder="1" applyAlignment="1">
      <alignment/>
    </xf>
    <xf numFmtId="0" fontId="32" fillId="2" borderId="63" xfId="0" applyFont="1" applyFill="1" applyBorder="1" applyAlignment="1">
      <alignment/>
    </xf>
    <xf numFmtId="0" fontId="33" fillId="2" borderId="64" xfId="0" applyFont="1" applyFill="1" applyBorder="1" applyAlignment="1">
      <alignment horizontal="left"/>
    </xf>
    <xf numFmtId="3" fontId="33" fillId="2" borderId="3" xfId="0" applyNumberFormat="1" applyFont="1" applyFill="1" applyBorder="1" applyAlignment="1">
      <alignment/>
    </xf>
    <xf numFmtId="3" fontId="31" fillId="2" borderId="14" xfId="0" applyNumberFormat="1" applyFont="1" applyFill="1" applyBorder="1" applyAlignment="1">
      <alignment/>
    </xf>
    <xf numFmtId="3" fontId="31" fillId="2" borderId="63" xfId="0" applyNumberFormat="1" applyFont="1" applyFill="1" applyBorder="1" applyAlignment="1">
      <alignment/>
    </xf>
    <xf numFmtId="3" fontId="31" fillId="2" borderId="13" xfId="0" applyNumberFormat="1" applyFont="1" applyFill="1" applyBorder="1" applyAlignment="1">
      <alignment/>
    </xf>
    <xf numFmtId="3" fontId="31" fillId="2" borderId="3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20" fillId="0" borderId="8" xfId="0" applyFont="1" applyBorder="1" applyAlignment="1">
      <alignment/>
    </xf>
    <xf numFmtId="0" fontId="18" fillId="0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6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63" xfId="0" applyFont="1" applyFill="1" applyBorder="1" applyAlignment="1">
      <alignment horizontal="left" wrapText="1"/>
    </xf>
    <xf numFmtId="0" fontId="6" fillId="0" borderId="54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0" fontId="3" fillId="2" borderId="13" xfId="0" applyFont="1" applyFill="1" applyBorder="1" applyAlignment="1">
      <alignment horizontal="left" wrapText="1"/>
    </xf>
    <xf numFmtId="0" fontId="3" fillId="2" borderId="64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left"/>
    </xf>
    <xf numFmtId="0" fontId="10" fillId="0" borderId="6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left" wrapText="1"/>
    </xf>
    <xf numFmtId="0" fontId="6" fillId="0" borderId="6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64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4.140625" style="1" customWidth="1"/>
    <col min="2" max="2" width="7.00390625" style="68" customWidth="1"/>
    <col min="3" max="3" width="8.28125" style="68" customWidth="1"/>
    <col min="4" max="4" width="5.00390625" style="6" customWidth="1"/>
    <col min="5" max="5" width="61.28125" style="6" customWidth="1"/>
    <col min="6" max="7" width="16.00390625" style="6" customWidth="1"/>
    <col min="8" max="11" width="14.7109375" style="6" customWidth="1"/>
    <col min="12" max="13" width="13.28125" style="7" customWidth="1"/>
    <col min="14" max="16384" width="9.140625" style="1" customWidth="1"/>
  </cols>
  <sheetData>
    <row r="1" spans="2:13" ht="20.25">
      <c r="B1" s="152"/>
      <c r="C1" s="151"/>
      <c r="D1" s="287" t="s">
        <v>123</v>
      </c>
      <c r="E1" s="287"/>
      <c r="F1" s="287"/>
      <c r="G1" s="287"/>
      <c r="H1" s="287"/>
      <c r="I1" s="287"/>
      <c r="J1" s="287"/>
      <c r="K1" s="287"/>
      <c r="L1" s="290" t="s">
        <v>144</v>
      </c>
      <c r="M1" s="289"/>
    </row>
    <row r="2" spans="4:13" ht="16.5" thickBot="1">
      <c r="D2" s="288" t="s">
        <v>62</v>
      </c>
      <c r="E2" s="288"/>
      <c r="F2" s="288"/>
      <c r="G2" s="288"/>
      <c r="H2" s="288"/>
      <c r="I2" s="288"/>
      <c r="J2" s="288"/>
      <c r="K2" s="288"/>
      <c r="L2" s="1"/>
      <c r="M2" s="1"/>
    </row>
    <row r="3" spans="2:13" ht="13.5" thickBot="1">
      <c r="B3" s="246" t="s">
        <v>134</v>
      </c>
      <c r="C3" s="246" t="s">
        <v>64</v>
      </c>
      <c r="D3" s="249" t="s">
        <v>4</v>
      </c>
      <c r="E3" s="203" t="s">
        <v>5</v>
      </c>
      <c r="F3" s="240" t="s">
        <v>0</v>
      </c>
      <c r="G3" s="18"/>
      <c r="H3" s="242" t="s">
        <v>10</v>
      </c>
      <c r="I3" s="242"/>
      <c r="J3" s="243"/>
      <c r="K3" s="243"/>
      <c r="L3" s="21"/>
      <c r="M3" s="22"/>
    </row>
    <row r="4" spans="2:13" ht="27" customHeight="1" thickBot="1">
      <c r="B4" s="247"/>
      <c r="C4" s="247"/>
      <c r="D4" s="202"/>
      <c r="E4" s="250"/>
      <c r="F4" s="241"/>
      <c r="G4" s="41" t="s">
        <v>23</v>
      </c>
      <c r="H4" s="17" t="s">
        <v>87</v>
      </c>
      <c r="I4" s="23"/>
      <c r="J4" s="244" t="s">
        <v>88</v>
      </c>
      <c r="K4" s="245"/>
      <c r="L4" s="24" t="s">
        <v>135</v>
      </c>
      <c r="M4" s="22"/>
    </row>
    <row r="5" spans="2:13" ht="23.25" customHeight="1" thickBot="1">
      <c r="B5" s="248"/>
      <c r="C5" s="248"/>
      <c r="D5" s="19" t="s">
        <v>26</v>
      </c>
      <c r="E5" s="43"/>
      <c r="F5" s="42"/>
      <c r="G5" s="19"/>
      <c r="H5" s="12" t="s">
        <v>24</v>
      </c>
      <c r="I5" s="20" t="s">
        <v>25</v>
      </c>
      <c r="J5" s="12" t="s">
        <v>24</v>
      </c>
      <c r="K5" s="12" t="s">
        <v>25</v>
      </c>
      <c r="L5" s="71" t="s">
        <v>73</v>
      </c>
      <c r="M5" s="71" t="s">
        <v>74</v>
      </c>
    </row>
    <row r="6" spans="2:13" ht="14.25" customHeight="1" thickBot="1">
      <c r="B6" s="83"/>
      <c r="C6" s="83"/>
      <c r="D6" s="235">
        <v>1</v>
      </c>
      <c r="E6" s="233">
        <v>2</v>
      </c>
      <c r="F6" s="234">
        <v>3</v>
      </c>
      <c r="G6" s="233">
        <v>4</v>
      </c>
      <c r="H6" s="236">
        <v>5</v>
      </c>
      <c r="I6" s="236">
        <v>6</v>
      </c>
      <c r="J6" s="236">
        <v>7</v>
      </c>
      <c r="K6" s="236">
        <v>8</v>
      </c>
      <c r="L6" s="233">
        <v>9</v>
      </c>
      <c r="M6" s="233">
        <v>10</v>
      </c>
    </row>
    <row r="7" spans="1:13" ht="31.5" customHeight="1" thickBot="1">
      <c r="A7" s="1" t="s">
        <v>124</v>
      </c>
      <c r="B7" s="85"/>
      <c r="C7" s="86"/>
      <c r="D7" s="261" t="s">
        <v>6</v>
      </c>
      <c r="E7" s="271"/>
      <c r="F7" s="229">
        <f aca="true" t="shared" si="0" ref="F7:F24">J7+H7</f>
        <v>764118</v>
      </c>
      <c r="G7" s="229">
        <f aca="true" t="shared" si="1" ref="G7:G36">I7+K7</f>
        <v>764397</v>
      </c>
      <c r="H7" s="229">
        <f aca="true" t="shared" si="2" ref="H7:M7">H8+H12+H18+H20+H28+H30</f>
        <v>593678</v>
      </c>
      <c r="I7" s="229">
        <f t="shared" si="2"/>
        <v>586998</v>
      </c>
      <c r="J7" s="229">
        <f t="shared" si="2"/>
        <v>170440</v>
      </c>
      <c r="K7" s="229">
        <f t="shared" si="2"/>
        <v>177399</v>
      </c>
      <c r="L7" s="229">
        <f t="shared" si="2"/>
        <v>0</v>
      </c>
      <c r="M7" s="232">
        <f t="shared" si="2"/>
        <v>0</v>
      </c>
    </row>
    <row r="8" spans="2:13" ht="17.25" customHeight="1" thickBot="1">
      <c r="B8" s="85"/>
      <c r="C8" s="86"/>
      <c r="D8" s="273" t="s">
        <v>7</v>
      </c>
      <c r="E8" s="272"/>
      <c r="F8" s="25">
        <f t="shared" si="0"/>
        <v>45279</v>
      </c>
      <c r="G8" s="25">
        <f t="shared" si="1"/>
        <v>45279</v>
      </c>
      <c r="H8" s="25">
        <f aca="true" t="shared" si="3" ref="H8:M8">SUM(H9:H11)</f>
        <v>22081</v>
      </c>
      <c r="I8" s="25">
        <f t="shared" si="3"/>
        <v>22081</v>
      </c>
      <c r="J8" s="25">
        <f t="shared" si="3"/>
        <v>23198</v>
      </c>
      <c r="K8" s="25">
        <f t="shared" si="3"/>
        <v>23198</v>
      </c>
      <c r="L8" s="25">
        <f t="shared" si="3"/>
        <v>0</v>
      </c>
      <c r="M8" s="78">
        <f t="shared" si="3"/>
        <v>0</v>
      </c>
    </row>
    <row r="9" spans="2:13" ht="15.75">
      <c r="B9" s="198">
        <v>2122</v>
      </c>
      <c r="C9" s="199" t="s">
        <v>66</v>
      </c>
      <c r="D9" s="200">
        <v>1</v>
      </c>
      <c r="E9" s="201" t="s">
        <v>15</v>
      </c>
      <c r="F9" s="80">
        <f t="shared" si="0"/>
        <v>30715</v>
      </c>
      <c r="G9" s="91">
        <f t="shared" si="1"/>
        <v>30715</v>
      </c>
      <c r="H9" s="29">
        <v>22081</v>
      </c>
      <c r="I9" s="30">
        <v>22081</v>
      </c>
      <c r="J9" s="30">
        <v>8634</v>
      </c>
      <c r="K9" s="29">
        <v>8634</v>
      </c>
      <c r="L9" s="29"/>
      <c r="M9" s="31"/>
    </row>
    <row r="10" spans="2:13" ht="15.75">
      <c r="B10" s="92">
        <v>2122</v>
      </c>
      <c r="C10" s="69" t="s">
        <v>66</v>
      </c>
      <c r="D10" s="132">
        <v>2</v>
      </c>
      <c r="E10" s="54" t="s">
        <v>118</v>
      </c>
      <c r="F10" s="10">
        <f t="shared" si="0"/>
        <v>5126</v>
      </c>
      <c r="G10" s="10">
        <f t="shared" si="1"/>
        <v>5126</v>
      </c>
      <c r="H10" s="9">
        <v>0</v>
      </c>
      <c r="I10" s="15"/>
      <c r="J10" s="15">
        <v>5126</v>
      </c>
      <c r="K10" s="9">
        <v>5126</v>
      </c>
      <c r="L10" s="9"/>
      <c r="M10" s="28"/>
    </row>
    <row r="11" spans="2:13" ht="16.5" thickBot="1">
      <c r="B11" s="93">
        <v>2122</v>
      </c>
      <c r="C11" s="94" t="s">
        <v>66</v>
      </c>
      <c r="D11" s="95">
        <v>3</v>
      </c>
      <c r="E11" s="96" t="s">
        <v>28</v>
      </c>
      <c r="F11" s="97">
        <f t="shared" si="0"/>
        <v>9438</v>
      </c>
      <c r="G11" s="97">
        <f t="shared" si="1"/>
        <v>9438</v>
      </c>
      <c r="H11" s="48">
        <v>0</v>
      </c>
      <c r="I11" s="44"/>
      <c r="J11" s="44">
        <v>9438</v>
      </c>
      <c r="K11" s="48">
        <v>9438</v>
      </c>
      <c r="L11" s="48"/>
      <c r="M11" s="45"/>
    </row>
    <row r="12" spans="2:13" ht="16.5" thickBot="1">
      <c r="B12" s="85"/>
      <c r="C12" s="86"/>
      <c r="D12" s="272" t="s">
        <v>8</v>
      </c>
      <c r="E12" s="274"/>
      <c r="F12" s="25">
        <f t="shared" si="0"/>
        <v>57986</v>
      </c>
      <c r="G12" s="25">
        <f t="shared" si="1"/>
        <v>57491</v>
      </c>
      <c r="H12" s="25">
        <f aca="true" t="shared" si="4" ref="H12:M12">SUM(H13:H17)</f>
        <v>10647</v>
      </c>
      <c r="I12" s="25">
        <f t="shared" si="4"/>
        <v>10657</v>
      </c>
      <c r="J12" s="25">
        <f t="shared" si="4"/>
        <v>47339</v>
      </c>
      <c r="K12" s="25">
        <f t="shared" si="4"/>
        <v>46834</v>
      </c>
      <c r="L12" s="25">
        <f t="shared" si="4"/>
        <v>0</v>
      </c>
      <c r="M12" s="78">
        <f t="shared" si="4"/>
        <v>0</v>
      </c>
    </row>
    <row r="13" spans="2:13" ht="27.75" customHeight="1">
      <c r="B13" s="125">
        <v>1322</v>
      </c>
      <c r="C13" s="82" t="s">
        <v>66</v>
      </c>
      <c r="D13" s="87">
        <v>1</v>
      </c>
      <c r="E13" s="193" t="s">
        <v>29</v>
      </c>
      <c r="F13" s="84">
        <f t="shared" si="0"/>
        <v>17996</v>
      </c>
      <c r="G13" s="84">
        <f t="shared" si="1"/>
        <v>17996</v>
      </c>
      <c r="H13" s="9">
        <v>0</v>
      </c>
      <c r="I13" s="15"/>
      <c r="J13" s="15">
        <v>17996</v>
      </c>
      <c r="K13" s="9">
        <v>17996</v>
      </c>
      <c r="L13" s="9"/>
      <c r="M13" s="28"/>
    </row>
    <row r="14" spans="2:13" ht="17.25" customHeight="1">
      <c r="B14" s="92">
        <v>2311</v>
      </c>
      <c r="C14" s="69" t="s">
        <v>66</v>
      </c>
      <c r="D14" s="132">
        <v>2</v>
      </c>
      <c r="E14" s="54" t="s">
        <v>122</v>
      </c>
      <c r="F14" s="10">
        <f t="shared" si="0"/>
        <v>25214</v>
      </c>
      <c r="G14" s="10">
        <f t="shared" si="1"/>
        <v>25215</v>
      </c>
      <c r="H14" s="3"/>
      <c r="I14" s="3"/>
      <c r="J14" s="3">
        <v>25214</v>
      </c>
      <c r="K14" s="3">
        <v>25215</v>
      </c>
      <c r="L14" s="3"/>
      <c r="M14" s="49"/>
    </row>
    <row r="15" spans="2:13" ht="17.25" customHeight="1">
      <c r="B15" s="92">
        <v>2311</v>
      </c>
      <c r="C15" s="69" t="s">
        <v>66</v>
      </c>
      <c r="D15" s="132">
        <v>3</v>
      </c>
      <c r="E15" s="54" t="s">
        <v>117</v>
      </c>
      <c r="F15" s="10">
        <f t="shared" si="0"/>
        <v>2000</v>
      </c>
      <c r="G15" s="10">
        <f t="shared" si="1"/>
        <v>2016</v>
      </c>
      <c r="H15" s="3"/>
      <c r="I15" s="3">
        <v>1078</v>
      </c>
      <c r="J15" s="3">
        <v>2000</v>
      </c>
      <c r="K15" s="3">
        <v>938</v>
      </c>
      <c r="L15" s="3"/>
      <c r="M15" s="49"/>
    </row>
    <row r="16" spans="2:13" ht="17.25" customHeight="1">
      <c r="B16" s="92">
        <v>2311</v>
      </c>
      <c r="C16" s="69" t="s">
        <v>66</v>
      </c>
      <c r="D16" s="132">
        <v>4</v>
      </c>
      <c r="E16" s="54" t="s">
        <v>121</v>
      </c>
      <c r="F16" s="10">
        <f t="shared" si="0"/>
        <v>10647</v>
      </c>
      <c r="G16" s="10">
        <f t="shared" si="1"/>
        <v>10135</v>
      </c>
      <c r="H16" s="3">
        <v>10647</v>
      </c>
      <c r="I16" s="3">
        <v>9579</v>
      </c>
      <c r="J16" s="3"/>
      <c r="K16" s="3">
        <v>556</v>
      </c>
      <c r="L16" s="3"/>
      <c r="M16" s="49"/>
    </row>
    <row r="17" spans="2:13" ht="16.5" thickBot="1">
      <c r="B17" s="166">
        <v>2337</v>
      </c>
      <c r="C17" s="167" t="s">
        <v>66</v>
      </c>
      <c r="D17" s="168">
        <v>5</v>
      </c>
      <c r="E17" s="169" t="s">
        <v>108</v>
      </c>
      <c r="F17" s="170">
        <f t="shared" si="0"/>
        <v>2129</v>
      </c>
      <c r="G17" s="170">
        <f t="shared" si="1"/>
        <v>2129</v>
      </c>
      <c r="H17" s="48"/>
      <c r="I17" s="44"/>
      <c r="J17" s="44">
        <v>2129</v>
      </c>
      <c r="K17" s="48">
        <v>2129</v>
      </c>
      <c r="L17" s="48"/>
      <c r="M17" s="45"/>
    </row>
    <row r="18" spans="2:13" ht="16.5" thickBot="1">
      <c r="B18" s="85"/>
      <c r="C18" s="86"/>
      <c r="D18" s="272" t="s">
        <v>27</v>
      </c>
      <c r="E18" s="274"/>
      <c r="F18" s="25">
        <f t="shared" si="0"/>
        <v>3820</v>
      </c>
      <c r="G18" s="25">
        <f t="shared" si="1"/>
        <v>3820</v>
      </c>
      <c r="H18" s="25">
        <f aca="true" t="shared" si="5" ref="H18:M18">SUM(H19:H19)</f>
        <v>0</v>
      </c>
      <c r="I18" s="25">
        <f t="shared" si="5"/>
        <v>0</v>
      </c>
      <c r="J18" s="25">
        <f t="shared" si="5"/>
        <v>3820</v>
      </c>
      <c r="K18" s="25">
        <f>SUM(K19:K19)</f>
        <v>3820</v>
      </c>
      <c r="L18" s="25">
        <f t="shared" si="5"/>
        <v>0</v>
      </c>
      <c r="M18" s="78">
        <f t="shared" si="5"/>
        <v>0</v>
      </c>
    </row>
    <row r="19" spans="2:13" ht="16.5" thickBot="1">
      <c r="B19" s="124">
        <v>1540</v>
      </c>
      <c r="C19" s="105" t="s">
        <v>66</v>
      </c>
      <c r="D19" s="106">
        <v>1</v>
      </c>
      <c r="E19" s="107" t="s">
        <v>30</v>
      </c>
      <c r="F19" s="108">
        <f t="shared" si="0"/>
        <v>3820</v>
      </c>
      <c r="G19" s="108">
        <f t="shared" si="1"/>
        <v>3820</v>
      </c>
      <c r="H19" s="102">
        <v>0</v>
      </c>
      <c r="I19" s="103">
        <v>0</v>
      </c>
      <c r="J19" s="103">
        <v>3820</v>
      </c>
      <c r="K19" s="102">
        <v>3820</v>
      </c>
      <c r="L19" s="102"/>
      <c r="M19" s="104"/>
    </row>
    <row r="20" spans="2:13" ht="28.5" customHeight="1" thickBot="1">
      <c r="B20" s="85"/>
      <c r="C20" s="86"/>
      <c r="D20" s="281" t="s">
        <v>21</v>
      </c>
      <c r="E20" s="286"/>
      <c r="F20" s="25">
        <f t="shared" si="0"/>
        <v>494937</v>
      </c>
      <c r="G20" s="25">
        <f t="shared" si="1"/>
        <v>502401</v>
      </c>
      <c r="H20" s="25">
        <f aca="true" t="shared" si="6" ref="H20:M20">SUM(H21:H27)</f>
        <v>427250</v>
      </c>
      <c r="I20" s="25">
        <f t="shared" si="6"/>
        <v>427250</v>
      </c>
      <c r="J20" s="25">
        <f t="shared" si="6"/>
        <v>67687</v>
      </c>
      <c r="K20" s="25">
        <f t="shared" si="6"/>
        <v>75151</v>
      </c>
      <c r="L20" s="25">
        <f t="shared" si="6"/>
        <v>0</v>
      </c>
      <c r="M20" s="78">
        <f t="shared" si="6"/>
        <v>0</v>
      </c>
    </row>
    <row r="21" spans="2:13" ht="15.75">
      <c r="B21" s="125">
        <v>2619</v>
      </c>
      <c r="C21" s="82" t="s">
        <v>66</v>
      </c>
      <c r="D21" s="87">
        <v>1</v>
      </c>
      <c r="E21" s="61" t="s">
        <v>11</v>
      </c>
      <c r="F21" s="84">
        <f t="shared" si="0"/>
        <v>3000</v>
      </c>
      <c r="G21" s="84">
        <f t="shared" si="1"/>
        <v>5144</v>
      </c>
      <c r="H21" s="9"/>
      <c r="I21" s="15"/>
      <c r="J21" s="15">
        <v>3000</v>
      </c>
      <c r="K21" s="9">
        <v>5144</v>
      </c>
      <c r="L21" s="9"/>
      <c r="M21" s="28"/>
    </row>
    <row r="22" spans="2:15" ht="32.25" customHeight="1">
      <c r="B22" s="92">
        <v>2606</v>
      </c>
      <c r="C22" s="69" t="s">
        <v>66</v>
      </c>
      <c r="D22" s="65">
        <v>2</v>
      </c>
      <c r="E22" s="58" t="s">
        <v>92</v>
      </c>
      <c r="F22" s="10">
        <f t="shared" si="0"/>
        <v>307618</v>
      </c>
      <c r="G22" s="10">
        <f t="shared" si="1"/>
        <v>307618</v>
      </c>
      <c r="H22" s="150">
        <v>307618</v>
      </c>
      <c r="I22" s="15">
        <v>307618</v>
      </c>
      <c r="J22" s="15"/>
      <c r="K22" s="9"/>
      <c r="L22" s="9"/>
      <c r="M22" s="28"/>
      <c r="O22" s="7"/>
    </row>
    <row r="23" spans="2:15" ht="45">
      <c r="B23" s="92">
        <v>2606</v>
      </c>
      <c r="C23" s="69" t="s">
        <v>66</v>
      </c>
      <c r="D23" s="65">
        <v>3</v>
      </c>
      <c r="E23" s="58" t="s">
        <v>31</v>
      </c>
      <c r="F23" s="10">
        <f t="shared" si="0"/>
        <v>78678</v>
      </c>
      <c r="G23" s="10">
        <f t="shared" si="1"/>
        <v>78678</v>
      </c>
      <c r="H23" s="3">
        <v>78678</v>
      </c>
      <c r="I23" s="13">
        <v>78678</v>
      </c>
      <c r="J23" s="13"/>
      <c r="K23" s="3"/>
      <c r="L23" s="3"/>
      <c r="M23" s="26"/>
      <c r="O23" s="7"/>
    </row>
    <row r="24" spans="2:15" ht="15.75">
      <c r="B24" s="92">
        <v>2622</v>
      </c>
      <c r="C24" s="174" t="s">
        <v>66</v>
      </c>
      <c r="D24" s="99">
        <v>4</v>
      </c>
      <c r="E24" s="58" t="s">
        <v>104</v>
      </c>
      <c r="F24" s="10">
        <f t="shared" si="0"/>
        <v>50000</v>
      </c>
      <c r="G24" s="10">
        <f t="shared" si="1"/>
        <v>55320</v>
      </c>
      <c r="H24" s="3"/>
      <c r="I24" s="13"/>
      <c r="J24" s="13">
        <v>50000</v>
      </c>
      <c r="K24" s="3">
        <v>55320</v>
      </c>
      <c r="L24" s="3"/>
      <c r="M24" s="26"/>
      <c r="O24" s="7"/>
    </row>
    <row r="25" spans="2:15" ht="15.75">
      <c r="B25" s="92">
        <v>2606</v>
      </c>
      <c r="C25" s="69" t="s">
        <v>66</v>
      </c>
      <c r="D25" s="99">
        <v>5</v>
      </c>
      <c r="E25" s="58" t="s">
        <v>32</v>
      </c>
      <c r="F25" s="10">
        <f aca="true" t="shared" si="7" ref="F25:F36">J25+H25</f>
        <v>40954</v>
      </c>
      <c r="G25" s="10">
        <f t="shared" si="1"/>
        <v>40954</v>
      </c>
      <c r="H25" s="3">
        <v>40954</v>
      </c>
      <c r="I25" s="13">
        <v>40954</v>
      </c>
      <c r="J25" s="13">
        <v>0</v>
      </c>
      <c r="K25" s="3"/>
      <c r="L25" s="3"/>
      <c r="M25" s="26"/>
      <c r="O25" s="7"/>
    </row>
    <row r="26" spans="2:13" ht="15.75">
      <c r="B26" s="92">
        <v>2606</v>
      </c>
      <c r="C26" s="69" t="s">
        <v>66</v>
      </c>
      <c r="D26" s="99">
        <v>6</v>
      </c>
      <c r="E26" s="58" t="s">
        <v>109</v>
      </c>
      <c r="F26" s="10">
        <f t="shared" si="7"/>
        <v>6906</v>
      </c>
      <c r="G26" s="10">
        <f t="shared" si="1"/>
        <v>6906</v>
      </c>
      <c r="H26" s="3"/>
      <c r="I26" s="13"/>
      <c r="J26" s="13">
        <v>6906</v>
      </c>
      <c r="K26" s="3">
        <v>6906</v>
      </c>
      <c r="L26" s="3"/>
      <c r="M26" s="26"/>
    </row>
    <row r="27" spans="2:13" ht="16.5" thickBot="1">
      <c r="B27" s="92">
        <v>2606</v>
      </c>
      <c r="C27" s="69" t="s">
        <v>66</v>
      </c>
      <c r="D27" s="99">
        <v>7</v>
      </c>
      <c r="E27" s="58" t="s">
        <v>110</v>
      </c>
      <c r="F27" s="10">
        <f t="shared" si="7"/>
        <v>7781</v>
      </c>
      <c r="G27" s="10">
        <f t="shared" si="1"/>
        <v>7781</v>
      </c>
      <c r="H27" s="3"/>
      <c r="I27" s="13"/>
      <c r="J27" s="13">
        <v>7781</v>
      </c>
      <c r="K27" s="3">
        <v>7781</v>
      </c>
      <c r="L27" s="3"/>
      <c r="M27" s="26"/>
    </row>
    <row r="28" spans="2:13" ht="16.5" thickBot="1">
      <c r="B28" s="85"/>
      <c r="C28" s="86"/>
      <c r="D28" s="272" t="s">
        <v>13</v>
      </c>
      <c r="E28" s="273"/>
      <c r="F28" s="25">
        <f t="shared" si="7"/>
        <v>28396</v>
      </c>
      <c r="G28" s="25">
        <f t="shared" si="1"/>
        <v>28396</v>
      </c>
      <c r="H28" s="25">
        <f aca="true" t="shared" si="8" ref="H28:M28">SUM(H29:H29)</f>
        <v>0</v>
      </c>
      <c r="I28" s="25">
        <f>SUM(I29:I29)</f>
        <v>0</v>
      </c>
      <c r="J28" s="25">
        <f t="shared" si="8"/>
        <v>28396</v>
      </c>
      <c r="K28" s="25">
        <f t="shared" si="8"/>
        <v>28396</v>
      </c>
      <c r="L28" s="25">
        <f t="shared" si="8"/>
        <v>0</v>
      </c>
      <c r="M28" s="78">
        <f t="shared" si="8"/>
        <v>0</v>
      </c>
    </row>
    <row r="29" spans="2:13" ht="16.5" thickBot="1">
      <c r="B29" s="124">
        <v>2739</v>
      </c>
      <c r="C29" s="105" t="s">
        <v>66</v>
      </c>
      <c r="D29" s="110">
        <v>1</v>
      </c>
      <c r="E29" s="111" t="s">
        <v>33</v>
      </c>
      <c r="F29" s="108">
        <f t="shared" si="7"/>
        <v>28396</v>
      </c>
      <c r="G29" s="108">
        <f t="shared" si="1"/>
        <v>28396</v>
      </c>
      <c r="H29" s="102"/>
      <c r="I29" s="102"/>
      <c r="J29" s="102">
        <v>28396</v>
      </c>
      <c r="K29" s="102">
        <v>28396</v>
      </c>
      <c r="L29" s="102"/>
      <c r="M29" s="112"/>
    </row>
    <row r="30" spans="2:13" ht="16.5" thickBot="1">
      <c r="B30" s="85"/>
      <c r="C30" s="86"/>
      <c r="D30" s="272" t="s">
        <v>12</v>
      </c>
      <c r="E30" s="274"/>
      <c r="F30" s="25">
        <f t="shared" si="7"/>
        <v>133700</v>
      </c>
      <c r="G30" s="25">
        <f t="shared" si="1"/>
        <v>127010</v>
      </c>
      <c r="H30" s="25">
        <f aca="true" t="shared" si="9" ref="H30:M30">SUM(H31:H36)</f>
        <v>133700</v>
      </c>
      <c r="I30" s="25">
        <f t="shared" si="9"/>
        <v>127010</v>
      </c>
      <c r="J30" s="25">
        <f t="shared" si="9"/>
        <v>0</v>
      </c>
      <c r="K30" s="25">
        <f t="shared" si="9"/>
        <v>0</v>
      </c>
      <c r="L30" s="25">
        <f t="shared" si="9"/>
        <v>0</v>
      </c>
      <c r="M30" s="78">
        <f t="shared" si="9"/>
        <v>0</v>
      </c>
    </row>
    <row r="31" spans="2:13" ht="15.75">
      <c r="B31" s="88"/>
      <c r="C31" s="89"/>
      <c r="D31" s="67"/>
      <c r="E31" s="36" t="s">
        <v>1</v>
      </c>
      <c r="F31" s="91"/>
      <c r="G31" s="91"/>
      <c r="H31" s="37"/>
      <c r="I31" s="38"/>
      <c r="J31" s="30"/>
      <c r="K31" s="29"/>
      <c r="L31" s="29"/>
      <c r="M31" s="31"/>
    </row>
    <row r="32" spans="2:13" ht="15.75">
      <c r="B32" s="92">
        <v>2832</v>
      </c>
      <c r="C32" s="69" t="s">
        <v>66</v>
      </c>
      <c r="D32" s="65">
        <v>1</v>
      </c>
      <c r="E32" s="56" t="s">
        <v>2</v>
      </c>
      <c r="F32" s="10">
        <f t="shared" si="7"/>
        <v>60850</v>
      </c>
      <c r="G32" s="10">
        <f t="shared" si="1"/>
        <v>60850</v>
      </c>
      <c r="H32" s="3">
        <v>60850</v>
      </c>
      <c r="I32" s="3">
        <v>60850</v>
      </c>
      <c r="J32" s="3"/>
      <c r="K32" s="3"/>
      <c r="L32" s="3"/>
      <c r="M32" s="26"/>
    </row>
    <row r="33" spans="2:13" ht="30.75" thickBot="1">
      <c r="B33" s="93">
        <v>2832</v>
      </c>
      <c r="C33" s="94" t="s">
        <v>66</v>
      </c>
      <c r="D33" s="95">
        <v>2</v>
      </c>
      <c r="E33" s="196" t="s">
        <v>16</v>
      </c>
      <c r="F33" s="97">
        <f t="shared" si="7"/>
        <v>6540</v>
      </c>
      <c r="G33" s="97">
        <f t="shared" si="1"/>
        <v>6540</v>
      </c>
      <c r="H33" s="32">
        <v>6540</v>
      </c>
      <c r="I33" s="33">
        <v>6540</v>
      </c>
      <c r="J33" s="33"/>
      <c r="K33" s="32"/>
      <c r="L33" s="32"/>
      <c r="M33" s="34"/>
    </row>
    <row r="34" spans="2:13" ht="15.75">
      <c r="B34" s="88">
        <v>2832</v>
      </c>
      <c r="C34" s="89" t="s">
        <v>66</v>
      </c>
      <c r="D34" s="90">
        <v>3</v>
      </c>
      <c r="E34" s="197" t="s">
        <v>3</v>
      </c>
      <c r="F34" s="91">
        <f t="shared" si="7"/>
        <v>19121</v>
      </c>
      <c r="G34" s="91">
        <f t="shared" si="1"/>
        <v>19121</v>
      </c>
      <c r="H34" s="29">
        <v>19121</v>
      </c>
      <c r="I34" s="30">
        <v>19121</v>
      </c>
      <c r="J34" s="30"/>
      <c r="K34" s="29"/>
      <c r="L34" s="29"/>
      <c r="M34" s="31"/>
    </row>
    <row r="35" spans="2:13" ht="17.25" customHeight="1">
      <c r="B35" s="92">
        <v>2832</v>
      </c>
      <c r="C35" s="69" t="s">
        <v>66</v>
      </c>
      <c r="D35" s="65">
        <v>4</v>
      </c>
      <c r="E35" s="58" t="s">
        <v>137</v>
      </c>
      <c r="F35" s="10">
        <f t="shared" si="7"/>
        <v>40499</v>
      </c>
      <c r="G35" s="10">
        <f t="shared" si="1"/>
        <v>40499</v>
      </c>
      <c r="H35" s="3">
        <v>40499</v>
      </c>
      <c r="I35" s="13">
        <v>40499</v>
      </c>
      <c r="J35" s="13"/>
      <c r="K35" s="3"/>
      <c r="L35" s="3"/>
      <c r="M35" s="26"/>
    </row>
    <row r="36" spans="2:13" ht="16.5" thickBot="1">
      <c r="B36" s="93">
        <v>2832</v>
      </c>
      <c r="C36" s="94" t="s">
        <v>66</v>
      </c>
      <c r="D36" s="95">
        <v>5</v>
      </c>
      <c r="E36" s="190" t="s">
        <v>34</v>
      </c>
      <c r="F36" s="213">
        <f t="shared" si="7"/>
        <v>6690</v>
      </c>
      <c r="G36" s="213">
        <f t="shared" si="1"/>
        <v>0</v>
      </c>
      <c r="H36" s="214">
        <v>6690</v>
      </c>
      <c r="I36" s="215">
        <v>0</v>
      </c>
      <c r="J36" s="33"/>
      <c r="K36" s="32"/>
      <c r="L36" s="32"/>
      <c r="M36" s="34"/>
    </row>
    <row r="37" spans="2:13" ht="13.5" thickBot="1">
      <c r="B37" s="246" t="s">
        <v>134</v>
      </c>
      <c r="C37" s="246" t="s">
        <v>64</v>
      </c>
      <c r="D37" s="249" t="s">
        <v>4</v>
      </c>
      <c r="E37" s="203" t="s">
        <v>5</v>
      </c>
      <c r="F37" s="240" t="s">
        <v>0</v>
      </c>
      <c r="G37" s="18"/>
      <c r="H37" s="242" t="s">
        <v>10</v>
      </c>
      <c r="I37" s="242"/>
      <c r="J37" s="243"/>
      <c r="K37" s="243"/>
      <c r="L37" s="21"/>
      <c r="M37" s="22"/>
    </row>
    <row r="38" spans="2:13" ht="13.5" thickBot="1">
      <c r="B38" s="247"/>
      <c r="C38" s="247"/>
      <c r="D38" s="202"/>
      <c r="E38" s="250"/>
      <c r="F38" s="241"/>
      <c r="G38" s="41" t="s">
        <v>23</v>
      </c>
      <c r="H38" s="17" t="s">
        <v>87</v>
      </c>
      <c r="I38" s="23"/>
      <c r="J38" s="244" t="s">
        <v>88</v>
      </c>
      <c r="K38" s="245"/>
      <c r="L38" s="24" t="s">
        <v>135</v>
      </c>
      <c r="M38" s="22"/>
    </row>
    <row r="39" spans="2:13" ht="26.25" thickBot="1">
      <c r="B39" s="248"/>
      <c r="C39" s="248"/>
      <c r="D39" s="19" t="s">
        <v>26</v>
      </c>
      <c r="E39" s="43"/>
      <c r="F39" s="42"/>
      <c r="G39" s="19"/>
      <c r="H39" s="12" t="s">
        <v>24</v>
      </c>
      <c r="I39" s="20" t="s">
        <v>25</v>
      </c>
      <c r="J39" s="12" t="s">
        <v>24</v>
      </c>
      <c r="K39" s="12" t="s">
        <v>25</v>
      </c>
      <c r="L39" s="71" t="s">
        <v>73</v>
      </c>
      <c r="M39" s="71" t="s">
        <v>74</v>
      </c>
    </row>
    <row r="40" spans="2:13" ht="15.75" thickBot="1">
      <c r="B40" s="83"/>
      <c r="C40" s="83"/>
      <c r="D40" s="235">
        <v>1</v>
      </c>
      <c r="E40" s="233">
        <v>2</v>
      </c>
      <c r="F40" s="234">
        <v>3</v>
      </c>
      <c r="G40" s="233">
        <v>4</v>
      </c>
      <c r="H40" s="236">
        <v>5</v>
      </c>
      <c r="I40" s="236">
        <v>6</v>
      </c>
      <c r="J40" s="236">
        <v>7</v>
      </c>
      <c r="K40" s="236">
        <v>8</v>
      </c>
      <c r="L40" s="233">
        <v>9</v>
      </c>
      <c r="M40" s="233">
        <v>10</v>
      </c>
    </row>
    <row r="41" spans="2:13" ht="30.75" customHeight="1" thickBot="1">
      <c r="B41" s="114"/>
      <c r="C41" s="86"/>
      <c r="D41" s="261" t="s">
        <v>139</v>
      </c>
      <c r="E41" s="271"/>
      <c r="F41" s="229">
        <f>J41+H41</f>
        <v>330093</v>
      </c>
      <c r="G41" s="229">
        <f>I41+K41</f>
        <v>288310</v>
      </c>
      <c r="H41" s="230">
        <f aca="true" t="shared" si="10" ref="H41:M41">H42+H47+H60+H66+H92</f>
        <v>27745</v>
      </c>
      <c r="I41" s="230">
        <f t="shared" si="10"/>
        <v>18736</v>
      </c>
      <c r="J41" s="230">
        <f t="shared" si="10"/>
        <v>302348</v>
      </c>
      <c r="K41" s="230">
        <f t="shared" si="10"/>
        <v>269574</v>
      </c>
      <c r="L41" s="230">
        <f t="shared" si="10"/>
        <v>44205</v>
      </c>
      <c r="M41" s="231">
        <f t="shared" si="10"/>
        <v>42825</v>
      </c>
    </row>
    <row r="42" spans="2:13" ht="16.5" thickBot="1">
      <c r="B42" s="85"/>
      <c r="C42" s="86"/>
      <c r="D42" s="272" t="s">
        <v>7</v>
      </c>
      <c r="E42" s="273"/>
      <c r="F42" s="25">
        <f>J42+H42</f>
        <v>9595</v>
      </c>
      <c r="G42" s="25">
        <f>I42+K42</f>
        <v>9585</v>
      </c>
      <c r="H42" s="25">
        <f aca="true" t="shared" si="11" ref="H42:M42">SUM(H44:H46)</f>
        <v>8000</v>
      </c>
      <c r="I42" s="25">
        <f t="shared" si="11"/>
        <v>7990</v>
      </c>
      <c r="J42" s="25">
        <f t="shared" si="11"/>
        <v>1595</v>
      </c>
      <c r="K42" s="25">
        <f t="shared" si="11"/>
        <v>1595</v>
      </c>
      <c r="L42" s="25">
        <f t="shared" si="11"/>
        <v>0</v>
      </c>
      <c r="M42" s="78">
        <f t="shared" si="11"/>
        <v>0</v>
      </c>
    </row>
    <row r="43" spans="2:13" ht="15.75">
      <c r="B43" s="88"/>
      <c r="C43" s="89"/>
      <c r="D43" s="276" t="s">
        <v>22</v>
      </c>
      <c r="E43" s="285"/>
      <c r="F43" s="91"/>
      <c r="G43" s="91"/>
      <c r="H43" s="91"/>
      <c r="I43" s="91"/>
      <c r="J43" s="91"/>
      <c r="K43" s="91"/>
      <c r="L43" s="91"/>
      <c r="M43" s="165"/>
    </row>
    <row r="44" spans="2:13" ht="15.75">
      <c r="B44" s="92">
        <v>2122</v>
      </c>
      <c r="C44" s="69" t="s">
        <v>67</v>
      </c>
      <c r="D44" s="66">
        <v>1</v>
      </c>
      <c r="E44" s="64" t="s">
        <v>18</v>
      </c>
      <c r="F44" s="10">
        <f>J44+H44</f>
        <v>8875</v>
      </c>
      <c r="G44" s="10">
        <f>I44+K44</f>
        <v>8865</v>
      </c>
      <c r="H44" s="4">
        <v>8000</v>
      </c>
      <c r="I44" s="75">
        <v>7990</v>
      </c>
      <c r="J44" s="3">
        <v>875</v>
      </c>
      <c r="K44" s="3">
        <v>875</v>
      </c>
      <c r="L44" s="3"/>
      <c r="M44" s="26">
        <v>0</v>
      </c>
    </row>
    <row r="45" spans="2:13" ht="15.75">
      <c r="B45" s="92"/>
      <c r="C45" s="69"/>
      <c r="D45" s="279" t="s">
        <v>63</v>
      </c>
      <c r="E45" s="279"/>
      <c r="F45" s="10"/>
      <c r="G45" s="10"/>
      <c r="H45" s="10"/>
      <c r="I45" s="10"/>
      <c r="J45" s="10"/>
      <c r="K45" s="10"/>
      <c r="L45" s="10"/>
      <c r="M45" s="127"/>
    </row>
    <row r="46" spans="2:13" ht="16.5" thickBot="1">
      <c r="B46" s="126">
        <v>2122</v>
      </c>
      <c r="C46" s="69" t="s">
        <v>69</v>
      </c>
      <c r="D46" s="163">
        <v>1</v>
      </c>
      <c r="E46" s="64" t="s">
        <v>111</v>
      </c>
      <c r="F46" s="10">
        <f>J46+H46</f>
        <v>720</v>
      </c>
      <c r="G46" s="10">
        <f>I46+K46</f>
        <v>720</v>
      </c>
      <c r="H46" s="3"/>
      <c r="I46" s="3"/>
      <c r="J46" s="3">
        <v>720</v>
      </c>
      <c r="K46" s="3">
        <v>720</v>
      </c>
      <c r="L46" s="3"/>
      <c r="M46" s="49"/>
    </row>
    <row r="47" spans="2:13" ht="16.5" thickBot="1">
      <c r="B47" s="85"/>
      <c r="C47" s="86"/>
      <c r="D47" s="272" t="s">
        <v>8</v>
      </c>
      <c r="E47" s="273"/>
      <c r="F47" s="25">
        <f>J47+H47</f>
        <v>41357</v>
      </c>
      <c r="G47" s="25">
        <f>I47+K47</f>
        <v>41352</v>
      </c>
      <c r="H47" s="25">
        <f aca="true" t="shared" si="12" ref="H47:M47">SUM(H48:H59)</f>
        <v>0</v>
      </c>
      <c r="I47" s="25">
        <f t="shared" si="12"/>
        <v>0</v>
      </c>
      <c r="J47" s="25">
        <f t="shared" si="12"/>
        <v>41357</v>
      </c>
      <c r="K47" s="25">
        <f t="shared" si="12"/>
        <v>41352</v>
      </c>
      <c r="L47" s="25">
        <f t="shared" si="12"/>
        <v>40338</v>
      </c>
      <c r="M47" s="78">
        <f t="shared" si="12"/>
        <v>40333</v>
      </c>
    </row>
    <row r="48" spans="2:13" ht="15.75">
      <c r="B48" s="88"/>
      <c r="C48" s="89"/>
      <c r="D48" s="276" t="s">
        <v>22</v>
      </c>
      <c r="E48" s="285"/>
      <c r="F48" s="91"/>
      <c r="G48" s="91"/>
      <c r="H48" s="164"/>
      <c r="I48" s="164"/>
      <c r="J48" s="91"/>
      <c r="K48" s="164"/>
      <c r="L48" s="80"/>
      <c r="M48" s="140"/>
    </row>
    <row r="49" spans="2:13" ht="15.75">
      <c r="B49" s="129">
        <v>1311</v>
      </c>
      <c r="C49" s="70" t="s">
        <v>67</v>
      </c>
      <c r="D49" s="132">
        <v>1</v>
      </c>
      <c r="E49" s="54" t="s">
        <v>75</v>
      </c>
      <c r="F49" s="10">
        <f>J49+H49</f>
        <v>3946</v>
      </c>
      <c r="G49" s="10">
        <f>I49+K49</f>
        <v>3946</v>
      </c>
      <c r="H49" s="3"/>
      <c r="I49" s="3"/>
      <c r="J49" s="3">
        <v>3946</v>
      </c>
      <c r="K49" s="153">
        <v>3946</v>
      </c>
      <c r="L49" s="3">
        <v>3946</v>
      </c>
      <c r="M49" s="49">
        <v>3946</v>
      </c>
    </row>
    <row r="50" spans="2:13" ht="15.75">
      <c r="B50" s="129">
        <v>1311</v>
      </c>
      <c r="C50" s="70" t="s">
        <v>67</v>
      </c>
      <c r="D50" s="132">
        <v>2</v>
      </c>
      <c r="E50" s="54" t="s">
        <v>106</v>
      </c>
      <c r="F50" s="10">
        <f>J50+H50</f>
        <v>810</v>
      </c>
      <c r="G50" s="10">
        <f>I50+K50</f>
        <v>810</v>
      </c>
      <c r="H50" s="3"/>
      <c r="I50" s="3"/>
      <c r="J50" s="3">
        <v>810</v>
      </c>
      <c r="K50" s="153">
        <v>810</v>
      </c>
      <c r="L50" s="3">
        <v>810</v>
      </c>
      <c r="M50" s="49">
        <v>810</v>
      </c>
    </row>
    <row r="51" spans="2:13" ht="15.75">
      <c r="B51" s="129" t="s">
        <v>115</v>
      </c>
      <c r="C51" s="70" t="s">
        <v>67</v>
      </c>
      <c r="D51" s="87">
        <v>3</v>
      </c>
      <c r="E51" s="54" t="s">
        <v>107</v>
      </c>
      <c r="F51" s="10">
        <f>J51+H51</f>
        <v>16181</v>
      </c>
      <c r="G51" s="10">
        <f>I51+K51</f>
        <v>16181</v>
      </c>
      <c r="H51" s="3"/>
      <c r="I51" s="3"/>
      <c r="J51" s="3">
        <v>16181</v>
      </c>
      <c r="K51" s="153">
        <v>16181</v>
      </c>
      <c r="L51" s="3">
        <v>16181</v>
      </c>
      <c r="M51" s="49">
        <v>16181</v>
      </c>
    </row>
    <row r="52" spans="2:13" ht="15.75">
      <c r="B52" s="129">
        <v>1322</v>
      </c>
      <c r="C52" s="70" t="s">
        <v>67</v>
      </c>
      <c r="D52" s="87">
        <v>4</v>
      </c>
      <c r="E52" s="54" t="s">
        <v>114</v>
      </c>
      <c r="F52" s="10">
        <f>J52+H52</f>
        <v>11055</v>
      </c>
      <c r="G52" s="10">
        <f>I52+K52</f>
        <v>11050</v>
      </c>
      <c r="H52" s="3"/>
      <c r="I52" s="3"/>
      <c r="J52" s="3">
        <v>11055</v>
      </c>
      <c r="K52" s="153">
        <v>11050</v>
      </c>
      <c r="L52" s="3">
        <v>11055</v>
      </c>
      <c r="M52" s="49">
        <v>11050</v>
      </c>
    </row>
    <row r="53" spans="2:13" ht="15.75">
      <c r="B53" s="129"/>
      <c r="C53" s="70"/>
      <c r="D53" s="278" t="s">
        <v>20</v>
      </c>
      <c r="E53" s="283"/>
      <c r="F53" s="84"/>
      <c r="G53" s="84"/>
      <c r="H53" s="130"/>
      <c r="I53" s="130"/>
      <c r="J53" s="5"/>
      <c r="K53" s="130"/>
      <c r="L53" s="117"/>
      <c r="M53" s="131"/>
    </row>
    <row r="54" spans="2:13" ht="15.75">
      <c r="B54" s="129">
        <v>1322</v>
      </c>
      <c r="C54" s="70" t="s">
        <v>68</v>
      </c>
      <c r="D54" s="65">
        <v>1</v>
      </c>
      <c r="E54" s="54" t="s">
        <v>128</v>
      </c>
      <c r="F54" s="10">
        <f>J54+H54</f>
        <v>778</v>
      </c>
      <c r="G54" s="10">
        <f>I54+K54</f>
        <v>778</v>
      </c>
      <c r="H54" s="3">
        <v>0</v>
      </c>
      <c r="I54" s="3"/>
      <c r="J54" s="3">
        <v>778</v>
      </c>
      <c r="K54" s="3">
        <v>778</v>
      </c>
      <c r="L54" s="4">
        <v>778</v>
      </c>
      <c r="M54" s="49">
        <v>778</v>
      </c>
    </row>
    <row r="55" spans="2:13" ht="15.75">
      <c r="B55" s="129">
        <v>1326</v>
      </c>
      <c r="C55" s="70" t="s">
        <v>68</v>
      </c>
      <c r="D55" s="65">
        <v>2</v>
      </c>
      <c r="E55" s="54" t="s">
        <v>131</v>
      </c>
      <c r="F55" s="10">
        <f>J55+H55</f>
        <v>2049</v>
      </c>
      <c r="G55" s="10">
        <f>I55+K55</f>
        <v>2049</v>
      </c>
      <c r="H55" s="3"/>
      <c r="I55" s="3"/>
      <c r="J55" s="3">
        <v>2049</v>
      </c>
      <c r="K55" s="3">
        <v>2049</v>
      </c>
      <c r="L55" s="4">
        <v>2049</v>
      </c>
      <c r="M55" s="49">
        <v>2049</v>
      </c>
    </row>
    <row r="56" spans="2:13" ht="15.75">
      <c r="B56" s="129">
        <v>1389</v>
      </c>
      <c r="C56" s="70" t="s">
        <v>68</v>
      </c>
      <c r="D56" s="132">
        <v>3</v>
      </c>
      <c r="E56" s="54" t="s">
        <v>113</v>
      </c>
      <c r="F56" s="10">
        <f>J56+H56</f>
        <v>1019</v>
      </c>
      <c r="G56" s="10">
        <f>I56+K56</f>
        <v>1019</v>
      </c>
      <c r="H56" s="3"/>
      <c r="I56" s="3"/>
      <c r="J56" s="3">
        <v>1019</v>
      </c>
      <c r="K56" s="3">
        <v>1019</v>
      </c>
      <c r="L56" s="4"/>
      <c r="M56" s="49"/>
    </row>
    <row r="57" spans="2:13" ht="15.75">
      <c r="B57" s="129"/>
      <c r="C57" s="70"/>
      <c r="D57" s="278" t="s">
        <v>63</v>
      </c>
      <c r="E57" s="283"/>
      <c r="F57" s="10"/>
      <c r="G57" s="10"/>
      <c r="H57" s="9"/>
      <c r="I57" s="15"/>
      <c r="J57" s="15"/>
      <c r="K57" s="3"/>
      <c r="L57" s="3"/>
      <c r="M57" s="49"/>
    </row>
    <row r="58" spans="2:13" ht="15.75">
      <c r="B58" s="129">
        <v>1311</v>
      </c>
      <c r="C58" s="70" t="s">
        <v>69</v>
      </c>
      <c r="D58" s="163">
        <v>1</v>
      </c>
      <c r="E58" s="56" t="s">
        <v>130</v>
      </c>
      <c r="F58" s="10">
        <f>J58+H58</f>
        <v>2060</v>
      </c>
      <c r="G58" s="10">
        <f>I58+K58</f>
        <v>2060</v>
      </c>
      <c r="H58" s="3"/>
      <c r="I58" s="3"/>
      <c r="J58" s="3">
        <v>2060</v>
      </c>
      <c r="K58" s="3">
        <v>2060</v>
      </c>
      <c r="L58" s="3">
        <v>2060</v>
      </c>
      <c r="M58" s="49">
        <v>2060</v>
      </c>
    </row>
    <row r="59" spans="2:13" ht="16.5" thickBot="1">
      <c r="B59" s="129">
        <v>1322</v>
      </c>
      <c r="C59" s="70" t="s">
        <v>69</v>
      </c>
      <c r="D59" s="163">
        <v>2</v>
      </c>
      <c r="E59" s="56" t="s">
        <v>129</v>
      </c>
      <c r="F59" s="10">
        <f>J59+H59</f>
        <v>3459</v>
      </c>
      <c r="G59" s="10">
        <f>I59+K59</f>
        <v>3459</v>
      </c>
      <c r="H59" s="3"/>
      <c r="I59" s="3"/>
      <c r="J59" s="3">
        <v>3459</v>
      </c>
      <c r="K59" s="3">
        <v>3459</v>
      </c>
      <c r="L59" s="3">
        <v>3459</v>
      </c>
      <c r="M59" s="49">
        <v>3459</v>
      </c>
    </row>
    <row r="60" spans="2:13" ht="16.5" thickBot="1">
      <c r="B60" s="114"/>
      <c r="C60" s="207"/>
      <c r="D60" s="272" t="s">
        <v>27</v>
      </c>
      <c r="E60" s="274"/>
      <c r="F60" s="25">
        <f>J60+H60</f>
        <v>8000</v>
      </c>
      <c r="G60" s="25">
        <f>I60+K60</f>
        <v>7452</v>
      </c>
      <c r="H60" s="25">
        <f aca="true" t="shared" si="13" ref="H60:M60">SUM(H61:H65)</f>
        <v>0</v>
      </c>
      <c r="I60" s="25">
        <f t="shared" si="13"/>
        <v>0</v>
      </c>
      <c r="J60" s="25">
        <f t="shared" si="13"/>
        <v>8000</v>
      </c>
      <c r="K60" s="25">
        <f t="shared" si="13"/>
        <v>7452</v>
      </c>
      <c r="L60" s="25">
        <f t="shared" si="13"/>
        <v>0</v>
      </c>
      <c r="M60" s="78">
        <f t="shared" si="13"/>
        <v>0</v>
      </c>
    </row>
    <row r="61" spans="1:13" ht="15.75">
      <c r="A61" s="7"/>
      <c r="B61" s="209"/>
      <c r="C61" s="210"/>
      <c r="D61" s="278" t="s">
        <v>22</v>
      </c>
      <c r="E61" s="283"/>
      <c r="F61" s="84"/>
      <c r="G61" s="84"/>
      <c r="H61" s="115"/>
      <c r="I61" s="115"/>
      <c r="J61" s="84"/>
      <c r="K61" s="115"/>
      <c r="L61" s="108"/>
      <c r="M61" s="128"/>
    </row>
    <row r="62" spans="1:13" ht="15.75">
      <c r="A62" s="7"/>
      <c r="B62" s="129">
        <v>1540</v>
      </c>
      <c r="C62" s="70" t="s">
        <v>67</v>
      </c>
      <c r="D62" s="132">
        <v>1</v>
      </c>
      <c r="E62" s="54" t="s">
        <v>93</v>
      </c>
      <c r="F62" s="10">
        <f>J62+H62</f>
        <v>800</v>
      </c>
      <c r="G62" s="10">
        <f>I62+K62</f>
        <v>719</v>
      </c>
      <c r="H62" s="3"/>
      <c r="I62" s="3"/>
      <c r="J62" s="3">
        <v>800</v>
      </c>
      <c r="K62" s="153">
        <v>719</v>
      </c>
      <c r="L62" s="3"/>
      <c r="M62" s="49"/>
    </row>
    <row r="63" spans="1:13" ht="15.75">
      <c r="A63" s="7"/>
      <c r="B63" s="209"/>
      <c r="C63" s="210"/>
      <c r="D63" s="284" t="s">
        <v>20</v>
      </c>
      <c r="E63" s="278"/>
      <c r="F63" s="84">
        <f>J63+H63</f>
        <v>0</v>
      </c>
      <c r="G63" s="84">
        <f>I63+K63</f>
        <v>0</v>
      </c>
      <c r="H63" s="117"/>
      <c r="I63" s="117"/>
      <c r="J63" s="117"/>
      <c r="K63" s="117"/>
      <c r="L63" s="117"/>
      <c r="M63" s="118"/>
    </row>
    <row r="64" spans="1:17" ht="15.75">
      <c r="A64" s="7"/>
      <c r="B64" s="129">
        <v>1540</v>
      </c>
      <c r="C64" s="70" t="s">
        <v>68</v>
      </c>
      <c r="D64" s="119">
        <v>1</v>
      </c>
      <c r="E64" s="100" t="s">
        <v>36</v>
      </c>
      <c r="F64" s="101">
        <f>J64+H64</f>
        <v>6500</v>
      </c>
      <c r="G64" s="101">
        <f>I64+K64</f>
        <v>6033</v>
      </c>
      <c r="H64" s="4"/>
      <c r="I64" s="4"/>
      <c r="J64" s="4">
        <v>6500</v>
      </c>
      <c r="K64" s="4">
        <v>6033</v>
      </c>
      <c r="L64" s="4"/>
      <c r="M64" s="113"/>
      <c r="N64" s="7"/>
      <c r="O64" s="7"/>
      <c r="P64" s="7"/>
      <c r="Q64" s="7"/>
    </row>
    <row r="65" spans="1:13" ht="16.5" thickBot="1">
      <c r="A65" s="7"/>
      <c r="B65" s="211">
        <v>1540</v>
      </c>
      <c r="C65" s="212" t="s">
        <v>69</v>
      </c>
      <c r="D65" s="119">
        <v>2</v>
      </c>
      <c r="E65" s="100" t="s">
        <v>89</v>
      </c>
      <c r="F65" s="101">
        <f>J65+H65</f>
        <v>700</v>
      </c>
      <c r="G65" s="101">
        <f>I65+K65</f>
        <v>700</v>
      </c>
      <c r="H65" s="4"/>
      <c r="I65" s="4"/>
      <c r="J65" s="4">
        <v>700</v>
      </c>
      <c r="K65" s="4">
        <v>700</v>
      </c>
      <c r="L65" s="4"/>
      <c r="M65" s="113"/>
    </row>
    <row r="66" spans="2:13" ht="27" customHeight="1" thickBot="1">
      <c r="B66" s="85"/>
      <c r="C66" s="86"/>
      <c r="D66" s="280" t="s">
        <v>21</v>
      </c>
      <c r="E66" s="281"/>
      <c r="F66" s="25">
        <f>J66+H66</f>
        <v>209495</v>
      </c>
      <c r="G66" s="25">
        <f>I66+K66</f>
        <v>174051</v>
      </c>
      <c r="H66" s="25">
        <f aca="true" t="shared" si="14" ref="H66:M66">SUM(H67:H91)</f>
        <v>19745</v>
      </c>
      <c r="I66" s="25">
        <f t="shared" si="14"/>
        <v>10746</v>
      </c>
      <c r="J66" s="25">
        <f t="shared" si="14"/>
        <v>189750</v>
      </c>
      <c r="K66" s="25">
        <f t="shared" si="14"/>
        <v>163305</v>
      </c>
      <c r="L66" s="25">
        <f t="shared" si="14"/>
        <v>9</v>
      </c>
      <c r="M66" s="78">
        <f t="shared" si="14"/>
        <v>10</v>
      </c>
    </row>
    <row r="67" spans="2:13" ht="16.5" customHeight="1">
      <c r="B67" s="88"/>
      <c r="C67" s="89"/>
      <c r="D67" s="282" t="s">
        <v>99</v>
      </c>
      <c r="E67" s="276"/>
      <c r="F67" s="91"/>
      <c r="G67" s="91"/>
      <c r="H67" s="80"/>
      <c r="I67" s="81"/>
      <c r="J67" s="81"/>
      <c r="K67" s="80"/>
      <c r="L67" s="80"/>
      <c r="M67" s="140"/>
    </row>
    <row r="68" spans="2:13" ht="16.5" customHeight="1">
      <c r="B68" s="92">
        <v>2619</v>
      </c>
      <c r="C68" s="69" t="s">
        <v>98</v>
      </c>
      <c r="D68" s="132">
        <v>1</v>
      </c>
      <c r="E68" s="54" t="s">
        <v>38</v>
      </c>
      <c r="F68" s="10">
        <f aca="true" t="shared" si="15" ref="F68:F92">J68+H68</f>
        <v>23600</v>
      </c>
      <c r="G68" s="10">
        <f aca="true" t="shared" si="16" ref="G68:G92">I68+K68</f>
        <v>23600</v>
      </c>
      <c r="H68" s="3"/>
      <c r="I68" s="3"/>
      <c r="J68" s="3">
        <v>23600</v>
      </c>
      <c r="K68" s="3">
        <v>23600</v>
      </c>
      <c r="L68" s="3"/>
      <c r="M68" s="49"/>
    </row>
    <row r="69" spans="2:13" ht="16.5" customHeight="1">
      <c r="B69" s="92"/>
      <c r="C69" s="69"/>
      <c r="D69" s="87"/>
      <c r="E69" s="277" t="s">
        <v>96</v>
      </c>
      <c r="F69" s="278"/>
      <c r="G69" s="84"/>
      <c r="H69" s="9"/>
      <c r="I69" s="15"/>
      <c r="J69" s="15"/>
      <c r="K69" s="9"/>
      <c r="L69" s="9"/>
      <c r="M69" s="28"/>
    </row>
    <row r="70" spans="2:13" ht="16.5" customHeight="1">
      <c r="B70" s="126">
        <v>2622</v>
      </c>
      <c r="C70" s="69" t="s">
        <v>68</v>
      </c>
      <c r="D70" s="87">
        <v>1</v>
      </c>
      <c r="E70" s="56" t="s">
        <v>126</v>
      </c>
      <c r="F70" s="10">
        <f>J70+H70</f>
        <v>2867</v>
      </c>
      <c r="G70" s="101">
        <f>I70+K70</f>
        <v>2867</v>
      </c>
      <c r="H70" s="3"/>
      <c r="I70" s="3"/>
      <c r="J70" s="3">
        <v>2867</v>
      </c>
      <c r="K70" s="3">
        <v>2867</v>
      </c>
      <c r="L70" s="3"/>
      <c r="M70" s="49"/>
    </row>
    <row r="71" spans="2:13" ht="16.5" customHeight="1">
      <c r="B71" s="92"/>
      <c r="C71" s="69"/>
      <c r="D71" s="278" t="s">
        <v>63</v>
      </c>
      <c r="E71" s="283"/>
      <c r="F71" s="84">
        <f t="shared" si="15"/>
        <v>0</v>
      </c>
      <c r="G71" s="10">
        <f t="shared" si="16"/>
        <v>0</v>
      </c>
      <c r="H71" s="3"/>
      <c r="I71" s="3"/>
      <c r="J71" s="3"/>
      <c r="K71" s="3"/>
      <c r="L71" s="3"/>
      <c r="M71" s="49"/>
    </row>
    <row r="72" spans="2:13" ht="16.5" customHeight="1">
      <c r="B72" s="92"/>
      <c r="C72" s="82" t="s">
        <v>69</v>
      </c>
      <c r="D72" s="132">
        <v>1</v>
      </c>
      <c r="E72" s="54" t="s">
        <v>103</v>
      </c>
      <c r="F72" s="84">
        <f t="shared" si="15"/>
        <v>3055</v>
      </c>
      <c r="G72" s="10">
        <f t="shared" si="16"/>
        <v>3055</v>
      </c>
      <c r="H72" s="9"/>
      <c r="I72" s="15"/>
      <c r="J72" s="15">
        <v>3055</v>
      </c>
      <c r="K72" s="9">
        <v>3055</v>
      </c>
      <c r="L72" s="9"/>
      <c r="M72" s="28"/>
    </row>
    <row r="73" spans="2:13" ht="15.75">
      <c r="B73" s="92"/>
      <c r="C73" s="82"/>
      <c r="D73" s="279" t="s">
        <v>19</v>
      </c>
      <c r="E73" s="279"/>
      <c r="F73" s="84">
        <f t="shared" si="15"/>
        <v>0</v>
      </c>
      <c r="G73" s="84">
        <f t="shared" si="16"/>
        <v>0</v>
      </c>
      <c r="H73" s="9"/>
      <c r="I73" s="15"/>
      <c r="J73" s="15"/>
      <c r="K73" s="9"/>
      <c r="L73" s="9"/>
      <c r="M73" s="28"/>
    </row>
    <row r="74" spans="2:13" ht="15.75">
      <c r="B74" s="92">
        <v>2619</v>
      </c>
      <c r="C74" s="133" t="s">
        <v>70</v>
      </c>
      <c r="D74" s="132">
        <v>1</v>
      </c>
      <c r="E74" s="58" t="s">
        <v>119</v>
      </c>
      <c r="F74" s="10">
        <f t="shared" si="15"/>
        <v>4000</v>
      </c>
      <c r="G74" s="10">
        <f t="shared" si="16"/>
        <v>4000</v>
      </c>
      <c r="H74" s="4"/>
      <c r="I74" s="14"/>
      <c r="J74" s="14">
        <v>4000</v>
      </c>
      <c r="K74" s="4">
        <v>4000</v>
      </c>
      <c r="L74" s="4"/>
      <c r="M74" s="27"/>
    </row>
    <row r="75" spans="2:13" ht="15.75">
      <c r="B75" s="92">
        <v>2619</v>
      </c>
      <c r="C75" s="133" t="s">
        <v>70</v>
      </c>
      <c r="D75" s="132">
        <v>2</v>
      </c>
      <c r="E75" s="60" t="s">
        <v>37</v>
      </c>
      <c r="F75" s="72">
        <f t="shared" si="15"/>
        <v>9000</v>
      </c>
      <c r="G75" s="72">
        <f t="shared" si="16"/>
        <v>0</v>
      </c>
      <c r="H75" s="73">
        <v>9000</v>
      </c>
      <c r="I75" s="16"/>
      <c r="J75" s="16"/>
      <c r="K75" s="5"/>
      <c r="L75" s="5"/>
      <c r="M75" s="35"/>
    </row>
    <row r="76" spans="2:13" ht="15.75">
      <c r="B76" s="92"/>
      <c r="C76" s="133"/>
      <c r="D76" s="132">
        <v>3</v>
      </c>
      <c r="E76" s="53" t="s">
        <v>39</v>
      </c>
      <c r="F76" s="10">
        <f t="shared" si="15"/>
        <v>0</v>
      </c>
      <c r="G76" s="10">
        <f t="shared" si="16"/>
        <v>0</v>
      </c>
      <c r="H76" s="3"/>
      <c r="I76" s="13"/>
      <c r="J76" s="13"/>
      <c r="K76" s="3"/>
      <c r="L76" s="3"/>
      <c r="M76" s="26"/>
    </row>
    <row r="77" spans="2:13" ht="15.75">
      <c r="B77" s="92">
        <v>2619</v>
      </c>
      <c r="C77" s="69" t="s">
        <v>70</v>
      </c>
      <c r="D77" s="132" t="s">
        <v>40</v>
      </c>
      <c r="E77" s="56" t="s">
        <v>41</v>
      </c>
      <c r="F77" s="10">
        <f t="shared" si="15"/>
        <v>13976</v>
      </c>
      <c r="G77" s="10">
        <f t="shared" si="16"/>
        <v>13976</v>
      </c>
      <c r="H77" s="3"/>
      <c r="I77" s="3"/>
      <c r="J77" s="3">
        <v>13976</v>
      </c>
      <c r="K77" s="3">
        <v>13976</v>
      </c>
      <c r="L77" s="3"/>
      <c r="M77" s="49"/>
    </row>
    <row r="78" spans="2:13" ht="16.5" thickBot="1">
      <c r="B78" s="125"/>
      <c r="C78" s="237"/>
      <c r="D78" s="136"/>
      <c r="E78" s="238"/>
      <c r="F78" s="84"/>
      <c r="G78" s="84"/>
      <c r="H78" s="9"/>
      <c r="I78" s="15"/>
      <c r="J78" s="15"/>
      <c r="K78" s="9"/>
      <c r="L78" s="9"/>
      <c r="M78" s="28"/>
    </row>
    <row r="79" spans="2:13" ht="13.5" thickBot="1">
      <c r="B79" s="246" t="s">
        <v>134</v>
      </c>
      <c r="C79" s="246" t="s">
        <v>64</v>
      </c>
      <c r="D79" s="249" t="s">
        <v>4</v>
      </c>
      <c r="E79" s="203" t="s">
        <v>5</v>
      </c>
      <c r="F79" s="240" t="s">
        <v>0</v>
      </c>
      <c r="G79" s="18"/>
      <c r="H79" s="242" t="s">
        <v>10</v>
      </c>
      <c r="I79" s="242"/>
      <c r="J79" s="243"/>
      <c r="K79" s="243"/>
      <c r="L79" s="21"/>
      <c r="M79" s="22"/>
    </row>
    <row r="80" spans="2:13" ht="13.5" thickBot="1">
      <c r="B80" s="247"/>
      <c r="C80" s="247"/>
      <c r="D80" s="202"/>
      <c r="E80" s="250"/>
      <c r="F80" s="241"/>
      <c r="G80" s="41" t="s">
        <v>23</v>
      </c>
      <c r="H80" s="17" t="s">
        <v>87</v>
      </c>
      <c r="I80" s="23"/>
      <c r="J80" s="244" t="s">
        <v>88</v>
      </c>
      <c r="K80" s="245"/>
      <c r="L80" s="24" t="s">
        <v>135</v>
      </c>
      <c r="M80" s="22"/>
    </row>
    <row r="81" spans="2:13" ht="26.25" thickBot="1">
      <c r="B81" s="248"/>
      <c r="C81" s="248"/>
      <c r="D81" s="19" t="s">
        <v>26</v>
      </c>
      <c r="E81" s="43"/>
      <c r="F81" s="42"/>
      <c r="G81" s="19"/>
      <c r="H81" s="12" t="s">
        <v>24</v>
      </c>
      <c r="I81" s="20" t="s">
        <v>25</v>
      </c>
      <c r="J81" s="12" t="s">
        <v>24</v>
      </c>
      <c r="K81" s="12" t="s">
        <v>25</v>
      </c>
      <c r="L81" s="71" t="s">
        <v>73</v>
      </c>
      <c r="M81" s="71" t="s">
        <v>74</v>
      </c>
    </row>
    <row r="82" spans="2:13" ht="15.75" thickBot="1">
      <c r="B82" s="83"/>
      <c r="C82" s="83"/>
      <c r="D82" s="235">
        <v>1</v>
      </c>
      <c r="E82" s="233">
        <v>2</v>
      </c>
      <c r="F82" s="234">
        <v>3</v>
      </c>
      <c r="G82" s="233">
        <v>4</v>
      </c>
      <c r="H82" s="236">
        <v>5</v>
      </c>
      <c r="I82" s="236">
        <v>6</v>
      </c>
      <c r="J82" s="236">
        <v>7</v>
      </c>
      <c r="K82" s="236">
        <v>8</v>
      </c>
      <c r="L82" s="233">
        <v>9</v>
      </c>
      <c r="M82" s="233">
        <v>10</v>
      </c>
    </row>
    <row r="83" spans="2:13" ht="16.5" thickBot="1">
      <c r="B83" s="93">
        <v>2619</v>
      </c>
      <c r="C83" s="194" t="s">
        <v>70</v>
      </c>
      <c r="D83" s="195" t="s">
        <v>42</v>
      </c>
      <c r="E83" s="147" t="s">
        <v>43</v>
      </c>
      <c r="F83" s="97">
        <f t="shared" si="15"/>
        <v>4080</v>
      </c>
      <c r="G83" s="97">
        <f t="shared" si="16"/>
        <v>4080</v>
      </c>
      <c r="H83" s="32">
        <v>4080</v>
      </c>
      <c r="I83" s="33">
        <v>4080</v>
      </c>
      <c r="J83" s="160"/>
      <c r="K83" s="32"/>
      <c r="L83" s="32"/>
      <c r="M83" s="34"/>
    </row>
    <row r="84" spans="2:13" ht="15.75">
      <c r="B84" s="125">
        <v>2619</v>
      </c>
      <c r="C84" s="237" t="s">
        <v>70</v>
      </c>
      <c r="D84" s="136" t="s">
        <v>44</v>
      </c>
      <c r="E84" s="238" t="s">
        <v>45</v>
      </c>
      <c r="F84" s="84">
        <f t="shared" si="15"/>
        <v>9360</v>
      </c>
      <c r="G84" s="84">
        <f t="shared" si="16"/>
        <v>9360</v>
      </c>
      <c r="H84" s="102"/>
      <c r="I84" s="103"/>
      <c r="J84" s="103">
        <v>9360</v>
      </c>
      <c r="K84" s="102">
        <v>9360</v>
      </c>
      <c r="L84" s="102"/>
      <c r="M84" s="104"/>
    </row>
    <row r="85" spans="2:13" ht="15.75">
      <c r="B85" s="92">
        <v>2619</v>
      </c>
      <c r="C85" s="133" t="s">
        <v>70</v>
      </c>
      <c r="D85" s="132" t="s">
        <v>46</v>
      </c>
      <c r="E85" s="58" t="s">
        <v>47</v>
      </c>
      <c r="F85" s="10">
        <f t="shared" si="15"/>
        <v>31260</v>
      </c>
      <c r="G85" s="10">
        <f t="shared" si="16"/>
        <v>30474</v>
      </c>
      <c r="H85" s="4">
        <v>6660</v>
      </c>
      <c r="I85" s="14">
        <v>6660</v>
      </c>
      <c r="J85" s="14">
        <v>24600</v>
      </c>
      <c r="K85" s="4">
        <v>23814</v>
      </c>
      <c r="L85" s="4"/>
      <c r="M85" s="27"/>
    </row>
    <row r="86" spans="2:13" ht="15.75">
      <c r="B86" s="92">
        <v>2623</v>
      </c>
      <c r="C86" s="178" t="s">
        <v>70</v>
      </c>
      <c r="D86" s="132" t="s">
        <v>48</v>
      </c>
      <c r="E86" s="56" t="s">
        <v>17</v>
      </c>
      <c r="F86" s="10">
        <f t="shared" si="15"/>
        <v>24400</v>
      </c>
      <c r="G86" s="10">
        <f t="shared" si="16"/>
        <v>2040</v>
      </c>
      <c r="H86" s="4"/>
      <c r="I86" s="14"/>
      <c r="J86" s="14">
        <v>24400</v>
      </c>
      <c r="K86" s="4">
        <v>2040</v>
      </c>
      <c r="L86" s="4"/>
      <c r="M86" s="27"/>
    </row>
    <row r="87" spans="2:13" ht="15.75">
      <c r="B87" s="92">
        <v>2619</v>
      </c>
      <c r="C87" s="133" t="s">
        <v>70</v>
      </c>
      <c r="D87" s="132" t="s">
        <v>49</v>
      </c>
      <c r="E87" s="56" t="s">
        <v>50</v>
      </c>
      <c r="F87" s="10">
        <f t="shared" si="15"/>
        <v>1800</v>
      </c>
      <c r="G87" s="10">
        <f t="shared" si="16"/>
        <v>1800</v>
      </c>
      <c r="H87" s="4"/>
      <c r="I87" s="14"/>
      <c r="J87" s="14">
        <v>1800</v>
      </c>
      <c r="K87" s="4">
        <v>1800</v>
      </c>
      <c r="L87" s="4"/>
      <c r="M87" s="27"/>
    </row>
    <row r="88" spans="2:13" ht="15.75">
      <c r="B88" s="92">
        <v>2619</v>
      </c>
      <c r="C88" s="133" t="s">
        <v>70</v>
      </c>
      <c r="D88" s="132" t="s">
        <v>51</v>
      </c>
      <c r="E88" s="56" t="s">
        <v>90</v>
      </c>
      <c r="F88" s="10">
        <f t="shared" si="15"/>
        <v>66000</v>
      </c>
      <c r="G88" s="10">
        <f t="shared" si="16"/>
        <v>66000</v>
      </c>
      <c r="H88" s="4"/>
      <c r="I88" s="14"/>
      <c r="J88" s="14">
        <v>66000</v>
      </c>
      <c r="K88" s="4">
        <v>66000</v>
      </c>
      <c r="L88" s="4"/>
      <c r="M88" s="27"/>
    </row>
    <row r="89" spans="2:13" ht="15.75">
      <c r="B89" s="92">
        <v>2619</v>
      </c>
      <c r="C89" s="133" t="s">
        <v>70</v>
      </c>
      <c r="D89" s="132" t="s">
        <v>52</v>
      </c>
      <c r="E89" s="56" t="s">
        <v>53</v>
      </c>
      <c r="F89" s="10">
        <f t="shared" si="15"/>
        <v>9475</v>
      </c>
      <c r="G89" s="10">
        <f t="shared" si="16"/>
        <v>9475</v>
      </c>
      <c r="H89" s="4"/>
      <c r="I89" s="14"/>
      <c r="J89" s="14">
        <v>9475</v>
      </c>
      <c r="K89" s="4">
        <v>9475</v>
      </c>
      <c r="L89" s="4"/>
      <c r="M89" s="27"/>
    </row>
    <row r="90" spans="2:13" ht="15.75">
      <c r="B90" s="92">
        <v>2619</v>
      </c>
      <c r="C90" s="133" t="s">
        <v>70</v>
      </c>
      <c r="D90" s="134" t="s">
        <v>54</v>
      </c>
      <c r="E90" s="56" t="s">
        <v>120</v>
      </c>
      <c r="F90" s="10">
        <f t="shared" si="15"/>
        <v>3310</v>
      </c>
      <c r="G90" s="10">
        <f t="shared" si="16"/>
        <v>3310</v>
      </c>
      <c r="H90" s="4"/>
      <c r="I90" s="14"/>
      <c r="J90" s="14">
        <v>3310</v>
      </c>
      <c r="K90" s="4">
        <v>3310</v>
      </c>
      <c r="L90" s="4"/>
      <c r="M90" s="27"/>
    </row>
    <row r="91" spans="2:13" ht="16.5" thickBot="1">
      <c r="B91" s="93">
        <v>2619</v>
      </c>
      <c r="C91" s="194" t="s">
        <v>70</v>
      </c>
      <c r="D91" s="195" t="s">
        <v>112</v>
      </c>
      <c r="E91" s="147" t="s">
        <v>55</v>
      </c>
      <c r="F91" s="97">
        <f>J91+H91</f>
        <v>3300</v>
      </c>
      <c r="G91" s="97">
        <f>I91+K91</f>
        <v>0</v>
      </c>
      <c r="H91" s="32"/>
      <c r="I91" s="33"/>
      <c r="J91" s="33">
        <v>3300</v>
      </c>
      <c r="K91" s="32">
        <v>0</v>
      </c>
      <c r="L91" s="32"/>
      <c r="M91" s="34"/>
    </row>
    <row r="92" spans="2:14" ht="16.5" thickBot="1">
      <c r="B92" s="85"/>
      <c r="C92" s="86"/>
      <c r="D92" s="273" t="s">
        <v>13</v>
      </c>
      <c r="E92" s="272"/>
      <c r="F92" s="25">
        <f t="shared" si="15"/>
        <v>61646</v>
      </c>
      <c r="G92" s="25">
        <f t="shared" si="16"/>
        <v>55870</v>
      </c>
      <c r="H92" s="25">
        <f aca="true" t="shared" si="17" ref="H92:M92">SUM(H93:H100)</f>
        <v>0</v>
      </c>
      <c r="I92" s="25">
        <f t="shared" si="17"/>
        <v>0</v>
      </c>
      <c r="J92" s="25">
        <f t="shared" si="17"/>
        <v>61646</v>
      </c>
      <c r="K92" s="25">
        <f t="shared" si="17"/>
        <v>55870</v>
      </c>
      <c r="L92" s="25">
        <f t="shared" si="17"/>
        <v>3858</v>
      </c>
      <c r="M92" s="78">
        <f t="shared" si="17"/>
        <v>2482</v>
      </c>
      <c r="N92" s="11"/>
    </row>
    <row r="93" spans="2:14" ht="13.5" customHeight="1">
      <c r="B93" s="88"/>
      <c r="C93" s="89"/>
      <c r="D93" s="275" t="s">
        <v>86</v>
      </c>
      <c r="E93" s="276"/>
      <c r="F93" s="91"/>
      <c r="G93" s="91"/>
      <c r="H93" s="80"/>
      <c r="I93" s="81"/>
      <c r="J93" s="81"/>
      <c r="K93" s="80"/>
      <c r="L93" s="80"/>
      <c r="M93" s="140"/>
      <c r="N93" s="11"/>
    </row>
    <row r="94" spans="2:14" ht="15.75">
      <c r="B94" s="129">
        <v>1739</v>
      </c>
      <c r="C94" s="70" t="s">
        <v>67</v>
      </c>
      <c r="D94" s="120">
        <v>1</v>
      </c>
      <c r="E94" s="57" t="s">
        <v>58</v>
      </c>
      <c r="F94" s="10">
        <f>J94+H94</f>
        <v>3858</v>
      </c>
      <c r="G94" s="10">
        <f>I94+K94</f>
        <v>2482</v>
      </c>
      <c r="H94" s="3"/>
      <c r="I94" s="3"/>
      <c r="J94" s="3">
        <v>3858</v>
      </c>
      <c r="K94" s="3">
        <v>2482</v>
      </c>
      <c r="L94" s="3">
        <v>3858</v>
      </c>
      <c r="M94" s="49">
        <v>2482</v>
      </c>
      <c r="N94" s="11"/>
    </row>
    <row r="95" spans="2:14" ht="15" customHeight="1">
      <c r="B95" s="125"/>
      <c r="C95" s="82"/>
      <c r="D95" s="277" t="s">
        <v>96</v>
      </c>
      <c r="E95" s="278"/>
      <c r="F95" s="84"/>
      <c r="G95" s="84"/>
      <c r="H95" s="108"/>
      <c r="I95" s="116"/>
      <c r="J95" s="116"/>
      <c r="K95" s="108"/>
      <c r="L95" s="108"/>
      <c r="M95" s="128"/>
      <c r="N95" s="11"/>
    </row>
    <row r="96" spans="2:14" ht="15.75">
      <c r="B96" s="129">
        <v>2714</v>
      </c>
      <c r="C96" s="70" t="s">
        <v>68</v>
      </c>
      <c r="D96" s="120">
        <v>1</v>
      </c>
      <c r="E96" s="57" t="s">
        <v>97</v>
      </c>
      <c r="F96" s="10">
        <f>J96+H96</f>
        <v>1600</v>
      </c>
      <c r="G96" s="10">
        <f>I96+K96</f>
        <v>1600</v>
      </c>
      <c r="H96" s="3"/>
      <c r="I96" s="3"/>
      <c r="J96" s="3">
        <v>1600</v>
      </c>
      <c r="K96" s="3">
        <v>1600</v>
      </c>
      <c r="L96" s="3"/>
      <c r="M96" s="49"/>
      <c r="N96" s="11"/>
    </row>
    <row r="97" spans="2:14" ht="15.75">
      <c r="B97" s="129"/>
      <c r="C97" s="70"/>
      <c r="D97" s="279" t="s">
        <v>19</v>
      </c>
      <c r="E97" s="279"/>
      <c r="F97" s="10"/>
      <c r="G97" s="10"/>
      <c r="H97" s="3"/>
      <c r="I97" s="3"/>
      <c r="J97" s="3"/>
      <c r="K97" s="3"/>
      <c r="L97" s="3"/>
      <c r="M97" s="49"/>
      <c r="N97" s="2"/>
    </row>
    <row r="98" spans="2:14" ht="30">
      <c r="B98" s="129">
        <v>2740</v>
      </c>
      <c r="C98" s="135" t="s">
        <v>70</v>
      </c>
      <c r="D98" s="120">
        <v>1</v>
      </c>
      <c r="E98" s="57" t="s">
        <v>56</v>
      </c>
      <c r="F98" s="10">
        <f>J98+H98</f>
        <v>4400</v>
      </c>
      <c r="G98" s="10">
        <f>I98+K98</f>
        <v>0</v>
      </c>
      <c r="H98" s="4"/>
      <c r="I98" s="14"/>
      <c r="J98" s="14">
        <v>4400</v>
      </c>
      <c r="K98" s="4"/>
      <c r="L98" s="4"/>
      <c r="M98" s="27"/>
      <c r="N98" s="2"/>
    </row>
    <row r="99" spans="2:14" ht="47.25" customHeight="1" thickBot="1">
      <c r="B99" s="141">
        <v>2740</v>
      </c>
      <c r="C99" s="142" t="s">
        <v>70</v>
      </c>
      <c r="D99" s="143">
        <v>2</v>
      </c>
      <c r="E99" s="144" t="s">
        <v>57</v>
      </c>
      <c r="F99" s="97">
        <f>J99+H99</f>
        <v>51788</v>
      </c>
      <c r="G99" s="97">
        <f>I99+K99</f>
        <v>51788</v>
      </c>
      <c r="H99" s="32"/>
      <c r="I99" s="33"/>
      <c r="J99" s="33">
        <v>51788</v>
      </c>
      <c r="K99" s="32">
        <v>51788</v>
      </c>
      <c r="L99" s="32"/>
      <c r="M99" s="34"/>
      <c r="N99" s="2"/>
    </row>
    <row r="100" spans="2:13" s="2" customFormat="1" ht="14.25" customHeight="1" thickBot="1">
      <c r="B100" s="137"/>
      <c r="C100" s="137"/>
      <c r="D100" s="138"/>
      <c r="E100" s="179" t="s">
        <v>116</v>
      </c>
      <c r="F100" s="11"/>
      <c r="G100" s="11"/>
      <c r="H100" s="139"/>
      <c r="I100" s="139"/>
      <c r="J100" s="139"/>
      <c r="K100" s="139"/>
      <c r="L100" s="139"/>
      <c r="M100" s="139"/>
    </row>
    <row r="101" spans="2:13" ht="20.25" customHeight="1" thickBot="1">
      <c r="B101" s="85"/>
      <c r="C101" s="86"/>
      <c r="D101" s="261" t="s">
        <v>138</v>
      </c>
      <c r="E101" s="271"/>
      <c r="F101" s="229">
        <f aca="true" t="shared" si="18" ref="F101:F115">J101+H101</f>
        <v>6966</v>
      </c>
      <c r="G101" s="229">
        <f aca="true" t="shared" si="19" ref="G101:G115">I101+K101</f>
        <v>3452</v>
      </c>
      <c r="H101" s="230">
        <f aca="true" t="shared" si="20" ref="H101:M101">H102+H105</f>
        <v>0</v>
      </c>
      <c r="I101" s="230">
        <f t="shared" si="20"/>
        <v>0</v>
      </c>
      <c r="J101" s="230">
        <f t="shared" si="20"/>
        <v>6966</v>
      </c>
      <c r="K101" s="230">
        <f t="shared" si="20"/>
        <v>3452</v>
      </c>
      <c r="L101" s="230">
        <f t="shared" si="20"/>
        <v>466</v>
      </c>
      <c r="M101" s="231">
        <f t="shared" si="20"/>
        <v>466</v>
      </c>
    </row>
    <row r="102" spans="2:13" ht="16.5" thickBot="1">
      <c r="B102" s="85"/>
      <c r="C102" s="86"/>
      <c r="D102" s="272" t="s">
        <v>7</v>
      </c>
      <c r="E102" s="273"/>
      <c r="F102" s="25">
        <f t="shared" si="18"/>
        <v>6500</v>
      </c>
      <c r="G102" s="25">
        <f t="shared" si="19"/>
        <v>2986</v>
      </c>
      <c r="H102" s="25">
        <f aca="true" t="shared" si="21" ref="H102:M104">SUM(H103:H103)</f>
        <v>0</v>
      </c>
      <c r="I102" s="25">
        <f t="shared" si="21"/>
        <v>0</v>
      </c>
      <c r="J102" s="25">
        <f t="shared" si="21"/>
        <v>6500</v>
      </c>
      <c r="K102" s="25">
        <f t="shared" si="21"/>
        <v>2986</v>
      </c>
      <c r="L102" s="25">
        <f t="shared" si="21"/>
        <v>0</v>
      </c>
      <c r="M102" s="78">
        <f t="shared" si="21"/>
        <v>0</v>
      </c>
    </row>
    <row r="103" spans="2:13" ht="16.5" thickBot="1">
      <c r="B103" s="126">
        <v>2122</v>
      </c>
      <c r="C103" s="98" t="s">
        <v>71</v>
      </c>
      <c r="D103" s="134">
        <v>1</v>
      </c>
      <c r="E103" s="59" t="s">
        <v>59</v>
      </c>
      <c r="F103" s="101">
        <f t="shared" si="18"/>
        <v>6500</v>
      </c>
      <c r="G103" s="101">
        <f t="shared" si="19"/>
        <v>2986</v>
      </c>
      <c r="H103" s="4"/>
      <c r="I103" s="4"/>
      <c r="J103" s="4">
        <v>6500</v>
      </c>
      <c r="K103" s="4">
        <v>2986</v>
      </c>
      <c r="L103" s="4"/>
      <c r="M103" s="113"/>
    </row>
    <row r="104" spans="2:13" ht="16.5" thickBot="1">
      <c r="B104" s="85"/>
      <c r="C104" s="86"/>
      <c r="D104" s="274" t="s">
        <v>8</v>
      </c>
      <c r="E104" s="274"/>
      <c r="F104" s="25">
        <f>J104+H104</f>
        <v>466</v>
      </c>
      <c r="G104" s="25">
        <f>I104+K104</f>
        <v>466</v>
      </c>
      <c r="H104" s="25">
        <f t="shared" si="21"/>
        <v>0</v>
      </c>
      <c r="I104" s="25">
        <f t="shared" si="21"/>
        <v>0</v>
      </c>
      <c r="J104" s="25">
        <f t="shared" si="21"/>
        <v>466</v>
      </c>
      <c r="K104" s="25">
        <f t="shared" si="21"/>
        <v>466</v>
      </c>
      <c r="L104" s="25">
        <f t="shared" si="21"/>
        <v>466</v>
      </c>
      <c r="M104" s="78">
        <f t="shared" si="21"/>
        <v>466</v>
      </c>
    </row>
    <row r="105" spans="2:13" ht="16.5" thickBot="1">
      <c r="B105" s="114">
        <v>1326</v>
      </c>
      <c r="C105" s="207" t="s">
        <v>71</v>
      </c>
      <c r="D105" s="208">
        <v>1</v>
      </c>
      <c r="E105" s="204" t="s">
        <v>127</v>
      </c>
      <c r="F105" s="25">
        <f>J105+H105</f>
        <v>466</v>
      </c>
      <c r="G105" s="25">
        <f>I105+K105</f>
        <v>466</v>
      </c>
      <c r="H105" s="205"/>
      <c r="I105" s="205"/>
      <c r="J105" s="205">
        <v>466</v>
      </c>
      <c r="K105" s="205">
        <v>466</v>
      </c>
      <c r="L105" s="205">
        <v>466</v>
      </c>
      <c r="M105" s="206">
        <v>466</v>
      </c>
    </row>
    <row r="106" spans="2:13" ht="11.25" customHeight="1" thickBot="1">
      <c r="B106" s="192"/>
      <c r="C106" s="192"/>
      <c r="D106" s="145"/>
      <c r="E106" s="146"/>
      <c r="F106" s="11"/>
      <c r="G106" s="11"/>
      <c r="H106" s="139"/>
      <c r="I106" s="139"/>
      <c r="J106" s="139"/>
      <c r="K106" s="139"/>
      <c r="L106" s="139"/>
      <c r="M106" s="139"/>
    </row>
    <row r="107" spans="2:13" ht="19.5" customHeight="1" thickBot="1">
      <c r="B107" s="85"/>
      <c r="C107" s="86"/>
      <c r="D107" s="261" t="s">
        <v>100</v>
      </c>
      <c r="E107" s="271"/>
      <c r="F107" s="229">
        <f t="shared" si="18"/>
        <v>5607</v>
      </c>
      <c r="G107" s="229">
        <f t="shared" si="19"/>
        <v>5607</v>
      </c>
      <c r="H107" s="230">
        <f aca="true" t="shared" si="22" ref="H107:M107">H108</f>
        <v>0</v>
      </c>
      <c r="I107" s="230">
        <f t="shared" si="22"/>
        <v>0</v>
      </c>
      <c r="J107" s="230">
        <f t="shared" si="22"/>
        <v>5607</v>
      </c>
      <c r="K107" s="230">
        <f t="shared" si="22"/>
        <v>5607</v>
      </c>
      <c r="L107" s="230">
        <f t="shared" si="22"/>
        <v>0</v>
      </c>
      <c r="M107" s="231">
        <f t="shared" si="22"/>
        <v>0</v>
      </c>
    </row>
    <row r="108" spans="2:13" ht="16.5" thickBot="1">
      <c r="B108" s="85"/>
      <c r="C108" s="86"/>
      <c r="D108" s="272" t="s">
        <v>7</v>
      </c>
      <c r="E108" s="273"/>
      <c r="F108" s="25">
        <f t="shared" si="18"/>
        <v>5607</v>
      </c>
      <c r="G108" s="25">
        <f t="shared" si="19"/>
        <v>5607</v>
      </c>
      <c r="H108" s="25">
        <f aca="true" t="shared" si="23" ref="H108:M108">SUM(H109:H109)</f>
        <v>0</v>
      </c>
      <c r="I108" s="25">
        <f t="shared" si="23"/>
        <v>0</v>
      </c>
      <c r="J108" s="25">
        <f t="shared" si="23"/>
        <v>5607</v>
      </c>
      <c r="K108" s="25">
        <f t="shared" si="23"/>
        <v>5607</v>
      </c>
      <c r="L108" s="25">
        <f t="shared" si="23"/>
        <v>0</v>
      </c>
      <c r="M108" s="78">
        <f t="shared" si="23"/>
        <v>0</v>
      </c>
    </row>
    <row r="109" spans="2:13" ht="16.5" thickBot="1">
      <c r="B109" s="166"/>
      <c r="C109" s="167" t="s">
        <v>101</v>
      </c>
      <c r="D109" s="168">
        <v>1</v>
      </c>
      <c r="E109" s="169" t="s">
        <v>102</v>
      </c>
      <c r="F109" s="170">
        <f t="shared" si="18"/>
        <v>5607</v>
      </c>
      <c r="G109" s="170">
        <f t="shared" si="19"/>
        <v>5607</v>
      </c>
      <c r="H109" s="48"/>
      <c r="I109" s="48"/>
      <c r="J109" s="48">
        <v>5607</v>
      </c>
      <c r="K109" s="48">
        <v>5607</v>
      </c>
      <c r="L109" s="48"/>
      <c r="M109" s="191"/>
    </row>
    <row r="110" spans="2:13" ht="9.75" customHeight="1" thickBot="1">
      <c r="B110" s="137"/>
      <c r="C110" s="137"/>
      <c r="D110" s="145"/>
      <c r="E110" s="158"/>
      <c r="F110" s="11"/>
      <c r="G110" s="11"/>
      <c r="H110" s="139"/>
      <c r="I110" s="139"/>
      <c r="J110" s="139"/>
      <c r="K110" s="139"/>
      <c r="L110" s="139"/>
      <c r="M110" s="139"/>
    </row>
    <row r="111" spans="2:13" ht="21.75" customHeight="1" thickBot="1">
      <c r="B111" s="85"/>
      <c r="C111" s="86"/>
      <c r="D111" s="261" t="s">
        <v>60</v>
      </c>
      <c r="E111" s="271"/>
      <c r="F111" s="229">
        <f t="shared" si="18"/>
        <v>42500</v>
      </c>
      <c r="G111" s="229">
        <f t="shared" si="19"/>
        <v>42500</v>
      </c>
      <c r="H111" s="230">
        <f>H114</f>
        <v>0</v>
      </c>
      <c r="I111" s="230">
        <f>I114</f>
        <v>0</v>
      </c>
      <c r="J111" s="230">
        <f>J112+J114</f>
        <v>42500</v>
      </c>
      <c r="K111" s="230">
        <f>K112+K114</f>
        <v>42500</v>
      </c>
      <c r="L111" s="230">
        <f>L114</f>
        <v>0</v>
      </c>
      <c r="M111" s="231">
        <f>M114</f>
        <v>0</v>
      </c>
    </row>
    <row r="112" spans="2:13" ht="16.5" thickBot="1">
      <c r="B112" s="85"/>
      <c r="C112" s="86"/>
      <c r="D112" s="272" t="s">
        <v>65</v>
      </c>
      <c r="E112" s="273"/>
      <c r="F112" s="25">
        <f>J112+H112</f>
        <v>20000</v>
      </c>
      <c r="G112" s="25">
        <f>I112+K112</f>
        <v>20000</v>
      </c>
      <c r="H112" s="25">
        <f aca="true" t="shared" si="24" ref="H112:M114">SUM(H113:H113)</f>
        <v>0</v>
      </c>
      <c r="I112" s="25">
        <f t="shared" si="24"/>
        <v>0</v>
      </c>
      <c r="J112" s="25">
        <f t="shared" si="24"/>
        <v>20000</v>
      </c>
      <c r="K112" s="25">
        <f t="shared" si="24"/>
        <v>20000</v>
      </c>
      <c r="L112" s="25">
        <f t="shared" si="24"/>
        <v>0</v>
      </c>
      <c r="M112" s="78">
        <f t="shared" si="24"/>
        <v>0</v>
      </c>
    </row>
    <row r="113" spans="2:13" ht="16.5" thickBot="1">
      <c r="B113" s="125">
        <v>2412</v>
      </c>
      <c r="C113" s="82" t="s">
        <v>72</v>
      </c>
      <c r="D113" s="87">
        <v>1</v>
      </c>
      <c r="E113" s="61" t="s">
        <v>61</v>
      </c>
      <c r="F113" s="84">
        <f>J113+H113</f>
        <v>20000</v>
      </c>
      <c r="G113" s="84">
        <f>I113+K113</f>
        <v>20000</v>
      </c>
      <c r="H113" s="9"/>
      <c r="I113" s="9"/>
      <c r="J113" s="9">
        <v>20000</v>
      </c>
      <c r="K113" s="9">
        <v>20000</v>
      </c>
      <c r="L113" s="9"/>
      <c r="M113" s="109"/>
    </row>
    <row r="114" spans="2:13" ht="16.5" thickBot="1">
      <c r="B114" s="85"/>
      <c r="C114" s="86"/>
      <c r="D114" s="272" t="s">
        <v>13</v>
      </c>
      <c r="E114" s="273"/>
      <c r="F114" s="25">
        <f t="shared" si="18"/>
        <v>22500</v>
      </c>
      <c r="G114" s="25">
        <f t="shared" si="19"/>
        <v>22500</v>
      </c>
      <c r="H114" s="25">
        <f t="shared" si="24"/>
        <v>0</v>
      </c>
      <c r="I114" s="25">
        <f t="shared" si="24"/>
        <v>0</v>
      </c>
      <c r="J114" s="25">
        <f t="shared" si="24"/>
        <v>22500</v>
      </c>
      <c r="K114" s="25">
        <f t="shared" si="24"/>
        <v>22500</v>
      </c>
      <c r="L114" s="25">
        <f t="shared" si="24"/>
        <v>0</v>
      </c>
      <c r="M114" s="78">
        <f t="shared" si="24"/>
        <v>0</v>
      </c>
    </row>
    <row r="115" spans="2:13" ht="16.5" thickBot="1">
      <c r="B115" s="125">
        <v>1738</v>
      </c>
      <c r="C115" s="82" t="s">
        <v>125</v>
      </c>
      <c r="D115" s="87">
        <v>1</v>
      </c>
      <c r="E115" s="61" t="s">
        <v>61</v>
      </c>
      <c r="F115" s="84">
        <f t="shared" si="18"/>
        <v>22500</v>
      </c>
      <c r="G115" s="84">
        <f t="shared" si="19"/>
        <v>22500</v>
      </c>
      <c r="H115" s="9"/>
      <c r="I115" s="9"/>
      <c r="J115" s="9">
        <v>22500</v>
      </c>
      <c r="K115" s="9">
        <v>22500</v>
      </c>
      <c r="L115" s="9"/>
      <c r="M115" s="109"/>
    </row>
    <row r="116" spans="2:13" ht="20.25" customHeight="1" thickBot="1">
      <c r="B116" s="188"/>
      <c r="C116" s="189"/>
      <c r="D116" s="226"/>
      <c r="E116" s="227" t="s">
        <v>14</v>
      </c>
      <c r="F116" s="228">
        <f aca="true" t="shared" si="25" ref="F116:M116">F7+F41+F101+F107+F111</f>
        <v>1149284</v>
      </c>
      <c r="G116" s="228">
        <f t="shared" si="25"/>
        <v>1104266</v>
      </c>
      <c r="H116" s="228">
        <f t="shared" si="25"/>
        <v>621423</v>
      </c>
      <c r="I116" s="228">
        <f t="shared" si="25"/>
        <v>605734</v>
      </c>
      <c r="J116" s="228">
        <f t="shared" si="25"/>
        <v>527861</v>
      </c>
      <c r="K116" s="228">
        <f t="shared" si="25"/>
        <v>498532</v>
      </c>
      <c r="L116" s="228">
        <f t="shared" si="25"/>
        <v>44671</v>
      </c>
      <c r="M116" s="228">
        <f t="shared" si="25"/>
        <v>43291</v>
      </c>
    </row>
    <row r="117" spans="5:10" ht="16.5" customHeight="1">
      <c r="E117" s="218" t="s">
        <v>136</v>
      </c>
      <c r="G117" s="74"/>
      <c r="H117" s="217">
        <v>-15690</v>
      </c>
      <c r="J117" s="7"/>
    </row>
    <row r="118" spans="5:10" ht="20.25">
      <c r="E118" s="47"/>
      <c r="G118" s="74"/>
      <c r="H118" s="216">
        <f>SUM(H116:H117)</f>
        <v>605733</v>
      </c>
      <c r="J118" s="7"/>
    </row>
    <row r="119" spans="5:10" ht="15">
      <c r="E119" s="47"/>
      <c r="G119" s="74"/>
      <c r="J119" s="7"/>
    </row>
    <row r="120" spans="5:10" ht="15">
      <c r="E120" s="47"/>
      <c r="G120" s="74"/>
      <c r="J120" s="7"/>
    </row>
    <row r="121" spans="5:11" ht="20.25" customHeight="1" thickBot="1">
      <c r="E121" s="76" t="s">
        <v>76</v>
      </c>
      <c r="G121" s="47"/>
      <c r="H121" s="50"/>
      <c r="I121" s="183"/>
      <c r="J121" s="46"/>
      <c r="K121" s="47"/>
    </row>
    <row r="122" spans="4:11" ht="15">
      <c r="D122" s="249" t="s">
        <v>4</v>
      </c>
      <c r="E122" s="203" t="s">
        <v>5</v>
      </c>
      <c r="F122" s="240"/>
      <c r="G122" s="18"/>
      <c r="K122" s="46"/>
    </row>
    <row r="123" spans="4:11" ht="15">
      <c r="D123" s="202"/>
      <c r="E123" s="250"/>
      <c r="F123" s="241"/>
      <c r="G123" s="41" t="s">
        <v>23</v>
      </c>
      <c r="H123" s="175"/>
      <c r="I123" s="175"/>
      <c r="J123" s="175"/>
      <c r="K123" s="176"/>
    </row>
    <row r="124" spans="4:11" ht="15.75" thickBot="1">
      <c r="D124" s="19" t="s">
        <v>26</v>
      </c>
      <c r="E124" s="43"/>
      <c r="F124" s="42"/>
      <c r="G124" s="19"/>
      <c r="H124" s="269"/>
      <c r="I124" s="269"/>
      <c r="J124" s="175"/>
      <c r="K124" s="175"/>
    </row>
    <row r="125" spans="4:11" ht="15.75" thickBot="1">
      <c r="D125" s="155">
        <v>1</v>
      </c>
      <c r="E125" s="40">
        <v>2</v>
      </c>
      <c r="F125" s="39"/>
      <c r="G125" s="8">
        <v>4</v>
      </c>
      <c r="H125" s="177"/>
      <c r="I125" s="177"/>
      <c r="J125" s="175"/>
      <c r="K125" s="175"/>
    </row>
    <row r="126" spans="4:9" ht="16.5" customHeight="1" thickBot="1">
      <c r="D126" s="260" t="s">
        <v>6</v>
      </c>
      <c r="E126" s="270"/>
      <c r="F126" s="219"/>
      <c r="G126" s="220">
        <f>G128+G129+G130+G132+G133+G135</f>
        <v>3152885</v>
      </c>
      <c r="H126" s="51"/>
      <c r="I126" s="62"/>
    </row>
    <row r="127" spans="4:9" ht="27" customHeight="1" thickBot="1">
      <c r="D127" s="267" t="s">
        <v>21</v>
      </c>
      <c r="E127" s="268"/>
      <c r="F127" s="154"/>
      <c r="G127" s="122"/>
      <c r="H127" s="63"/>
      <c r="I127" s="180"/>
    </row>
    <row r="128" spans="4:9" ht="15">
      <c r="D128" s="121">
        <v>1</v>
      </c>
      <c r="E128" s="154" t="s">
        <v>78</v>
      </c>
      <c r="F128" s="154"/>
      <c r="G128" s="123">
        <v>639855</v>
      </c>
      <c r="H128" s="52"/>
      <c r="I128" s="182"/>
    </row>
    <row r="129" spans="4:9" ht="15">
      <c r="D129" s="121">
        <v>2</v>
      </c>
      <c r="E129" s="154" t="s">
        <v>91</v>
      </c>
      <c r="F129" s="154"/>
      <c r="G129" s="123">
        <v>460363</v>
      </c>
      <c r="H129" s="52"/>
      <c r="I129" s="182"/>
    </row>
    <row r="130" spans="4:9" ht="15.75" thickBot="1">
      <c r="D130" s="121">
        <v>3</v>
      </c>
      <c r="E130" s="154" t="s">
        <v>132</v>
      </c>
      <c r="F130" s="154"/>
      <c r="G130" s="123">
        <v>184899</v>
      </c>
      <c r="H130" s="52"/>
      <c r="I130" s="182"/>
    </row>
    <row r="131" spans="4:9" ht="15.75" thickBot="1">
      <c r="D131" s="254" t="s">
        <v>13</v>
      </c>
      <c r="E131" s="266"/>
      <c r="F131" s="154"/>
      <c r="G131" s="122"/>
      <c r="H131" s="52"/>
      <c r="I131" s="181"/>
    </row>
    <row r="132" spans="4:9" ht="15">
      <c r="D132" s="185" t="s">
        <v>77</v>
      </c>
      <c r="E132" s="154" t="s">
        <v>80</v>
      </c>
      <c r="F132" s="154"/>
      <c r="G132" s="123">
        <v>167341</v>
      </c>
      <c r="H132" s="52"/>
      <c r="I132" s="181"/>
    </row>
    <row r="133" spans="4:9" ht="15.75" thickBot="1">
      <c r="D133" s="186" t="s">
        <v>35</v>
      </c>
      <c r="E133" s="154" t="s">
        <v>133</v>
      </c>
      <c r="F133" s="154"/>
      <c r="G133" s="123">
        <v>28774</v>
      </c>
      <c r="H133" s="52"/>
      <c r="I133" s="181"/>
    </row>
    <row r="134" spans="4:9" ht="15.75" thickBot="1">
      <c r="D134" s="254" t="s">
        <v>94</v>
      </c>
      <c r="E134" s="266"/>
      <c r="F134" s="154"/>
      <c r="G134" s="122"/>
      <c r="H134" s="52"/>
      <c r="I134" s="55"/>
    </row>
    <row r="135" spans="4:9" ht="15.75" thickBot="1">
      <c r="D135" s="186" t="s">
        <v>77</v>
      </c>
      <c r="E135" s="154" t="s">
        <v>95</v>
      </c>
      <c r="F135" s="154"/>
      <c r="G135" s="123">
        <v>1671653</v>
      </c>
      <c r="H135" s="52"/>
      <c r="I135" s="182"/>
    </row>
    <row r="136" spans="4:9" ht="16.5" customHeight="1" thickBot="1">
      <c r="D136" s="260" t="s">
        <v>9</v>
      </c>
      <c r="E136" s="261"/>
      <c r="F136" s="221"/>
      <c r="G136" s="220">
        <f>G139+G141+G143+G146+G148+G150</f>
        <v>1240211</v>
      </c>
      <c r="I136" s="7"/>
    </row>
    <row r="137" spans="4:9" ht="26.25" customHeight="1" thickBot="1">
      <c r="D137" s="267" t="s">
        <v>21</v>
      </c>
      <c r="E137" s="268"/>
      <c r="F137" s="154"/>
      <c r="G137" s="122"/>
      <c r="I137" s="184"/>
    </row>
    <row r="138" spans="4:9" ht="15">
      <c r="D138" s="256" t="s">
        <v>81</v>
      </c>
      <c r="E138" s="257"/>
      <c r="F138" s="154"/>
      <c r="G138" s="122"/>
      <c r="I138" s="7"/>
    </row>
    <row r="139" spans="4:9" ht="15.75" thickBot="1">
      <c r="D139" s="187">
        <v>1</v>
      </c>
      <c r="E139" s="156" t="s">
        <v>91</v>
      </c>
      <c r="F139" s="154"/>
      <c r="G139" s="122">
        <v>4343</v>
      </c>
      <c r="I139" s="7"/>
    </row>
    <row r="140" spans="4:9" ht="15">
      <c r="D140" s="262" t="s">
        <v>82</v>
      </c>
      <c r="E140" s="263"/>
      <c r="F140" s="154"/>
      <c r="G140" s="122"/>
      <c r="I140" s="7"/>
    </row>
    <row r="141" spans="4:9" ht="15.75" thickBot="1">
      <c r="D141" s="187">
        <v>1</v>
      </c>
      <c r="E141" s="156" t="s">
        <v>91</v>
      </c>
      <c r="F141" s="154"/>
      <c r="G141" s="123">
        <v>2728</v>
      </c>
      <c r="I141" s="7"/>
    </row>
    <row r="142" spans="4:9" ht="15">
      <c r="D142" s="262" t="s">
        <v>105</v>
      </c>
      <c r="E142" s="263"/>
      <c r="F142" s="154"/>
      <c r="G142" s="123"/>
      <c r="I142" s="7"/>
    </row>
    <row r="143" spans="4:9" ht="15">
      <c r="D143" s="187">
        <v>1</v>
      </c>
      <c r="E143" s="156" t="s">
        <v>91</v>
      </c>
      <c r="F143" s="154"/>
      <c r="G143" s="123">
        <v>22171</v>
      </c>
      <c r="I143" s="7"/>
    </row>
    <row r="144" spans="4:9" ht="15.75" thickBot="1">
      <c r="D144" s="264" t="s">
        <v>13</v>
      </c>
      <c r="E144" s="265"/>
      <c r="F144" s="154"/>
      <c r="G144" s="122"/>
      <c r="I144" s="7"/>
    </row>
    <row r="145" spans="4:9" ht="15">
      <c r="D145" s="256" t="s">
        <v>81</v>
      </c>
      <c r="E145" s="257"/>
      <c r="F145" s="154"/>
      <c r="G145" s="122"/>
      <c r="I145" s="7"/>
    </row>
    <row r="146" spans="4:9" ht="15">
      <c r="D146" s="121">
        <v>1</v>
      </c>
      <c r="E146" s="154" t="s">
        <v>80</v>
      </c>
      <c r="F146" s="154"/>
      <c r="G146" s="123">
        <v>42402</v>
      </c>
      <c r="I146" s="7"/>
    </row>
    <row r="147" spans="4:9" ht="15">
      <c r="D147" s="258" t="s">
        <v>82</v>
      </c>
      <c r="E147" s="259"/>
      <c r="F147" s="154"/>
      <c r="G147" s="122"/>
      <c r="I147" s="7"/>
    </row>
    <row r="148" spans="4:9" ht="15.75" thickBot="1">
      <c r="D148" s="121">
        <v>1</v>
      </c>
      <c r="E148" s="154" t="s">
        <v>80</v>
      </c>
      <c r="F148" s="154"/>
      <c r="G148" s="123">
        <v>527718</v>
      </c>
      <c r="I148" s="7"/>
    </row>
    <row r="149" spans="4:9" ht="15">
      <c r="D149" s="256" t="s">
        <v>83</v>
      </c>
      <c r="E149" s="257"/>
      <c r="F149" s="154"/>
      <c r="G149" s="122"/>
      <c r="I149" s="7"/>
    </row>
    <row r="150" spans="4:9" ht="15.75" thickBot="1">
      <c r="D150" s="121">
        <v>1</v>
      </c>
      <c r="E150" s="154" t="s">
        <v>80</v>
      </c>
      <c r="F150" s="154"/>
      <c r="G150" s="123">
        <v>640849</v>
      </c>
      <c r="I150" s="7"/>
    </row>
    <row r="151" spans="4:9" ht="16.5" customHeight="1" thickBot="1">
      <c r="D151" s="260" t="s">
        <v>84</v>
      </c>
      <c r="E151" s="261"/>
      <c r="F151" s="221"/>
      <c r="G151" s="220">
        <f>G154+G155</f>
        <v>9103</v>
      </c>
      <c r="I151" s="7"/>
    </row>
    <row r="152" spans="4:9" ht="15.75" thickBot="1">
      <c r="D152" s="254" t="s">
        <v>13</v>
      </c>
      <c r="E152" s="255"/>
      <c r="F152" s="154"/>
      <c r="G152" s="122"/>
      <c r="I152" s="7"/>
    </row>
    <row r="153" spans="4:9" ht="15">
      <c r="D153" s="256" t="s">
        <v>85</v>
      </c>
      <c r="E153" s="257"/>
      <c r="F153" s="154"/>
      <c r="G153" s="122"/>
      <c r="I153" s="7"/>
    </row>
    <row r="154" spans="4:9" ht="15">
      <c r="D154" s="121">
        <v>1</v>
      </c>
      <c r="E154" s="154" t="s">
        <v>79</v>
      </c>
      <c r="F154" s="154"/>
      <c r="G154" s="123">
        <v>8400</v>
      </c>
      <c r="I154" s="7"/>
    </row>
    <row r="155" spans="4:9" ht="15.75" thickBot="1">
      <c r="D155" s="161">
        <v>2</v>
      </c>
      <c r="E155" s="156" t="s">
        <v>91</v>
      </c>
      <c r="F155" s="154"/>
      <c r="G155" s="122">
        <v>703</v>
      </c>
      <c r="I155" s="7"/>
    </row>
    <row r="156" spans="4:9" ht="18.75" thickBot="1">
      <c r="D156" s="222"/>
      <c r="E156" s="223"/>
      <c r="F156" s="224"/>
      <c r="G156" s="225">
        <f>G151+G136+G126</f>
        <v>4402199</v>
      </c>
      <c r="I156" s="7"/>
    </row>
    <row r="157" ht="15">
      <c r="I157" s="7"/>
    </row>
    <row r="158" ht="15">
      <c r="I158" s="7"/>
    </row>
    <row r="159" ht="15">
      <c r="I159" s="7"/>
    </row>
    <row r="160" spans="5:9" ht="15.75">
      <c r="E160" s="239" t="s">
        <v>140</v>
      </c>
      <c r="F160" s="239" t="s">
        <v>142</v>
      </c>
      <c r="G160" s="239"/>
      <c r="I160" s="7"/>
    </row>
    <row r="161" spans="5:9" ht="15.75">
      <c r="E161" s="239" t="s">
        <v>141</v>
      </c>
      <c r="F161" s="239" t="s">
        <v>143</v>
      </c>
      <c r="G161" s="239"/>
      <c r="I161" s="7"/>
    </row>
    <row r="162" spans="5:9" ht="15.75">
      <c r="E162" s="239"/>
      <c r="F162" s="239"/>
      <c r="G162" s="239"/>
      <c r="I162" s="7"/>
    </row>
    <row r="163" ht="15">
      <c r="I163" s="7"/>
    </row>
    <row r="164" spans="6:12" ht="15">
      <c r="F164" s="241"/>
      <c r="I164" s="7"/>
      <c r="L164" s="148"/>
    </row>
    <row r="165" spans="6:14" ht="15">
      <c r="F165" s="241"/>
      <c r="G165" s="77"/>
      <c r="H165" s="149"/>
      <c r="I165" s="149"/>
      <c r="J165" s="79"/>
      <c r="K165" s="79"/>
      <c r="L165" s="6"/>
      <c r="N165" s="7"/>
    </row>
    <row r="166" spans="6:12" ht="15">
      <c r="F166" s="77"/>
      <c r="G166" s="77"/>
      <c r="H166" s="39"/>
      <c r="I166" s="39"/>
      <c r="J166" s="39"/>
      <c r="K166" s="39"/>
      <c r="L166" s="148"/>
    </row>
    <row r="167" spans="6:12" ht="15">
      <c r="F167" s="79"/>
      <c r="G167" s="79"/>
      <c r="H167" s="79"/>
      <c r="I167" s="148"/>
      <c r="J167" s="162"/>
      <c r="K167" s="162"/>
      <c r="L167" s="148"/>
    </row>
    <row r="168" spans="5:15" ht="15">
      <c r="E168" s="79"/>
      <c r="F168" s="241"/>
      <c r="G168" s="77"/>
      <c r="H168" s="251"/>
      <c r="I168" s="251"/>
      <c r="J168" s="251"/>
      <c r="K168" s="251"/>
      <c r="L168" s="148"/>
      <c r="M168" s="148"/>
      <c r="N168" s="148"/>
      <c r="O168" s="148"/>
    </row>
    <row r="169" spans="5:15" ht="15">
      <c r="E169" s="79"/>
      <c r="F169" s="241"/>
      <c r="G169" s="77"/>
      <c r="H169" s="149"/>
      <c r="I169" s="149"/>
      <c r="J169" s="252"/>
      <c r="K169" s="252"/>
      <c r="L169" s="148"/>
      <c r="M169" s="148"/>
      <c r="N169" s="148"/>
      <c r="O169" s="148"/>
    </row>
    <row r="170" spans="5:15" ht="15">
      <c r="E170" s="79"/>
      <c r="F170" s="77"/>
      <c r="G170" s="77"/>
      <c r="H170" s="39"/>
      <c r="I170" s="39"/>
      <c r="J170" s="162"/>
      <c r="K170" s="162"/>
      <c r="L170" s="148"/>
      <c r="M170" s="148"/>
      <c r="N170" s="148"/>
      <c r="O170" s="148"/>
    </row>
    <row r="171" spans="5:15" ht="15.75">
      <c r="E171" s="79"/>
      <c r="F171" s="79"/>
      <c r="G171" s="79"/>
      <c r="H171" s="79"/>
      <c r="I171" s="148"/>
      <c r="J171" s="171"/>
      <c r="K171" s="171"/>
      <c r="L171" s="148"/>
      <c r="M171" s="148"/>
      <c r="N171" s="148"/>
      <c r="O171" s="148"/>
    </row>
    <row r="172" spans="5:15" ht="15.75">
      <c r="E172" s="158"/>
      <c r="F172" s="11"/>
      <c r="G172" s="11"/>
      <c r="H172" s="139"/>
      <c r="I172" s="139"/>
      <c r="J172" s="139"/>
      <c r="K172" s="139"/>
      <c r="L172" s="148"/>
      <c r="M172" s="148"/>
      <c r="N172" s="148"/>
      <c r="O172" s="148"/>
    </row>
    <row r="173" spans="5:15" ht="15">
      <c r="E173" s="79"/>
      <c r="F173" s="79"/>
      <c r="G173" s="79"/>
      <c r="H173" s="79"/>
      <c r="I173" s="148"/>
      <c r="J173" s="79"/>
      <c r="K173" s="79"/>
      <c r="L173" s="148"/>
      <c r="M173" s="148"/>
      <c r="N173" s="148"/>
      <c r="O173" s="148"/>
    </row>
    <row r="174" spans="5:15" ht="15.75">
      <c r="E174" s="159"/>
      <c r="F174" s="11"/>
      <c r="G174" s="11"/>
      <c r="H174" s="139"/>
      <c r="I174" s="139"/>
      <c r="J174" s="139"/>
      <c r="K174" s="139"/>
      <c r="L174" s="148"/>
      <c r="M174" s="148"/>
      <c r="N174" s="148"/>
      <c r="O174" s="148"/>
    </row>
    <row r="175" spans="5:15" ht="15.75">
      <c r="E175" s="159"/>
      <c r="F175" s="11"/>
      <c r="G175" s="11"/>
      <c r="H175" s="139"/>
      <c r="I175" s="139"/>
      <c r="J175" s="139"/>
      <c r="K175" s="139"/>
      <c r="L175" s="148"/>
      <c r="M175" s="148"/>
      <c r="N175" s="148"/>
      <c r="O175" s="148"/>
    </row>
    <row r="176" spans="5:15" ht="15">
      <c r="E176" s="79"/>
      <c r="F176" s="79"/>
      <c r="G176" s="79"/>
      <c r="H176" s="79"/>
      <c r="I176" s="148"/>
      <c r="J176" s="79"/>
      <c r="K176" s="79"/>
      <c r="L176" s="148"/>
      <c r="M176" s="148"/>
      <c r="N176" s="148"/>
      <c r="O176" s="148"/>
    </row>
    <row r="177" spans="2:16" ht="15.75">
      <c r="B177" s="137"/>
      <c r="C177" s="137"/>
      <c r="D177" s="253"/>
      <c r="E177" s="253"/>
      <c r="F177" s="11"/>
      <c r="G177" s="11"/>
      <c r="H177" s="11"/>
      <c r="I177" s="11"/>
      <c r="J177" s="11"/>
      <c r="K177" s="11"/>
      <c r="L177" s="11"/>
      <c r="M177" s="11"/>
      <c r="N177" s="148"/>
      <c r="O177" s="148"/>
      <c r="P177" s="2"/>
    </row>
    <row r="178" spans="2:16" ht="15.75">
      <c r="B178" s="137"/>
      <c r="C178" s="137"/>
      <c r="D178" s="138"/>
      <c r="E178" s="172"/>
      <c r="F178" s="11"/>
      <c r="G178" s="11"/>
      <c r="H178" s="139"/>
      <c r="I178" s="139"/>
      <c r="J178" s="173"/>
      <c r="K178" s="139"/>
      <c r="L178" s="139"/>
      <c r="M178" s="139"/>
      <c r="N178" s="148"/>
      <c r="O178" s="148"/>
      <c r="P178" s="2"/>
    </row>
    <row r="179" spans="2:16" ht="15">
      <c r="B179" s="137"/>
      <c r="C179" s="137"/>
      <c r="D179" s="79"/>
      <c r="E179" s="79"/>
      <c r="F179" s="79"/>
      <c r="G179" s="79"/>
      <c r="H179" s="79"/>
      <c r="I179" s="148"/>
      <c r="J179" s="79"/>
      <c r="K179" s="79"/>
      <c r="L179" s="148"/>
      <c r="M179" s="148"/>
      <c r="N179" s="148"/>
      <c r="O179" s="148"/>
      <c r="P179" s="2"/>
    </row>
    <row r="180" spans="2:16" ht="15">
      <c r="B180" s="137"/>
      <c r="C180" s="137"/>
      <c r="D180" s="79"/>
      <c r="E180" s="79"/>
      <c r="F180" s="79"/>
      <c r="G180" s="79"/>
      <c r="H180" s="79"/>
      <c r="I180" s="148"/>
      <c r="J180" s="157"/>
      <c r="K180" s="79"/>
      <c r="L180" s="148"/>
      <c r="M180" s="148"/>
      <c r="N180" s="148"/>
      <c r="O180" s="148"/>
      <c r="P180" s="2"/>
    </row>
    <row r="181" spans="2:16" ht="15">
      <c r="B181" s="137"/>
      <c r="C181" s="137"/>
      <c r="D181" s="79"/>
      <c r="E181" s="79"/>
      <c r="F181" s="79"/>
      <c r="G181" s="79"/>
      <c r="H181" s="79"/>
      <c r="I181" s="148"/>
      <c r="J181" s="79"/>
      <c r="K181" s="79"/>
      <c r="L181" s="148"/>
      <c r="M181" s="148"/>
      <c r="N181" s="148"/>
      <c r="O181" s="148"/>
      <c r="P181" s="2"/>
    </row>
    <row r="182" spans="5:15" ht="15">
      <c r="E182" s="79"/>
      <c r="F182" s="79"/>
      <c r="G182" s="79"/>
      <c r="H182" s="79"/>
      <c r="I182" s="148"/>
      <c r="J182" s="79"/>
      <c r="K182" s="79"/>
      <c r="L182" s="148"/>
      <c r="M182" s="148"/>
      <c r="N182" s="148"/>
      <c r="O182" s="148"/>
    </row>
    <row r="183" spans="5:15" ht="15">
      <c r="E183" s="79"/>
      <c r="F183" s="79"/>
      <c r="G183" s="79"/>
      <c r="H183" s="79"/>
      <c r="I183" s="148"/>
      <c r="J183" s="79"/>
      <c r="K183" s="79"/>
      <c r="L183" s="148"/>
      <c r="M183" s="148"/>
      <c r="N183" s="148"/>
      <c r="O183" s="148"/>
    </row>
    <row r="184" spans="5:15" ht="15">
      <c r="E184" s="79"/>
      <c r="F184" s="79"/>
      <c r="G184" s="79"/>
      <c r="H184" s="79"/>
      <c r="I184" s="148"/>
      <c r="J184" s="79"/>
      <c r="K184" s="79"/>
      <c r="L184" s="148"/>
      <c r="M184" s="148"/>
      <c r="N184" s="148"/>
      <c r="O184" s="148"/>
    </row>
    <row r="185" spans="5:15" ht="15">
      <c r="E185" s="79"/>
      <c r="F185" s="79"/>
      <c r="G185" s="79"/>
      <c r="H185" s="79"/>
      <c r="I185" s="148"/>
      <c r="J185" s="79"/>
      <c r="K185" s="79"/>
      <c r="L185" s="148"/>
      <c r="M185" s="148"/>
      <c r="N185" s="148"/>
      <c r="O185" s="148"/>
    </row>
    <row r="186" spans="5:15" ht="15">
      <c r="E186" s="79"/>
      <c r="F186" s="79"/>
      <c r="G186" s="79"/>
      <c r="H186" s="79"/>
      <c r="I186" s="148"/>
      <c r="J186" s="79"/>
      <c r="K186" s="79"/>
      <c r="L186" s="148"/>
      <c r="M186" s="148"/>
      <c r="N186" s="148"/>
      <c r="O186" s="148"/>
    </row>
    <row r="187" spans="5:15" ht="15">
      <c r="E187" s="79"/>
      <c r="F187" s="79"/>
      <c r="G187" s="79"/>
      <c r="H187" s="79"/>
      <c r="I187" s="148"/>
      <c r="J187" s="79"/>
      <c r="K187" s="79"/>
      <c r="L187" s="148"/>
      <c r="M187" s="148"/>
      <c r="N187" s="148"/>
      <c r="O187" s="148"/>
    </row>
    <row r="188" spans="5:15" ht="15">
      <c r="E188" s="79"/>
      <c r="F188" s="79"/>
      <c r="G188" s="79"/>
      <c r="H188" s="79"/>
      <c r="I188" s="148"/>
      <c r="J188" s="79"/>
      <c r="K188" s="79"/>
      <c r="L188" s="148"/>
      <c r="M188" s="148"/>
      <c r="N188" s="148"/>
      <c r="O188" s="148"/>
    </row>
    <row r="189" spans="5:15" ht="15">
      <c r="E189" s="79"/>
      <c r="F189" s="79"/>
      <c r="G189" s="79"/>
      <c r="H189" s="79"/>
      <c r="I189" s="148"/>
      <c r="J189" s="79"/>
      <c r="K189" s="79"/>
      <c r="L189" s="148"/>
      <c r="M189" s="148"/>
      <c r="N189" s="148"/>
      <c r="O189" s="148"/>
    </row>
    <row r="190" spans="5:15" ht="15">
      <c r="E190" s="79"/>
      <c r="F190" s="79"/>
      <c r="G190" s="79"/>
      <c r="H190" s="79"/>
      <c r="I190" s="148"/>
      <c r="J190" s="79"/>
      <c r="K190" s="79"/>
      <c r="L190" s="148"/>
      <c r="M190" s="148"/>
      <c r="N190" s="148"/>
      <c r="O190" s="148"/>
    </row>
    <row r="191" spans="5:15" ht="15">
      <c r="E191" s="79"/>
      <c r="F191" s="79"/>
      <c r="G191" s="79"/>
      <c r="H191" s="79"/>
      <c r="I191" s="148"/>
      <c r="J191" s="79"/>
      <c r="K191" s="79"/>
      <c r="L191" s="148"/>
      <c r="M191" s="148"/>
      <c r="N191" s="148"/>
      <c r="O191" s="148"/>
    </row>
    <row r="192" spans="5:15" ht="15">
      <c r="E192" s="79"/>
      <c r="F192" s="79"/>
      <c r="G192" s="79"/>
      <c r="H192" s="79"/>
      <c r="I192" s="148"/>
      <c r="J192" s="79"/>
      <c r="K192" s="79"/>
      <c r="L192" s="148"/>
      <c r="M192" s="148"/>
      <c r="N192" s="148"/>
      <c r="O192" s="148"/>
    </row>
    <row r="193" ht="15">
      <c r="I193" s="7"/>
    </row>
    <row r="194" ht="15">
      <c r="I194" s="7"/>
    </row>
    <row r="195" ht="15">
      <c r="I195" s="7"/>
    </row>
    <row r="196" ht="15">
      <c r="I196" s="7"/>
    </row>
    <row r="197" ht="15">
      <c r="I197" s="7"/>
    </row>
    <row r="198" ht="15">
      <c r="I198" s="7"/>
    </row>
    <row r="199" ht="15">
      <c r="I199" s="7"/>
    </row>
    <row r="200" ht="15">
      <c r="I200" s="7"/>
    </row>
    <row r="201" ht="15">
      <c r="I201" s="7"/>
    </row>
    <row r="202" ht="15">
      <c r="I202" s="7"/>
    </row>
    <row r="203" ht="15">
      <c r="I203" s="7"/>
    </row>
    <row r="204" ht="15">
      <c r="I204" s="7"/>
    </row>
    <row r="205" ht="15">
      <c r="I205" s="7"/>
    </row>
    <row r="206" ht="15">
      <c r="I206" s="7"/>
    </row>
    <row r="207" ht="15">
      <c r="I207" s="7"/>
    </row>
    <row r="208" ht="15">
      <c r="I208" s="7"/>
    </row>
    <row r="209" ht="15">
      <c r="I209" s="7"/>
    </row>
    <row r="210" ht="15">
      <c r="I210" s="7"/>
    </row>
    <row r="211" ht="15">
      <c r="I211" s="7"/>
    </row>
    <row r="212" ht="15"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</sheetData>
  <mergeCells count="83">
    <mergeCell ref="D1:K1"/>
    <mergeCell ref="D2:K2"/>
    <mergeCell ref="B3:B5"/>
    <mergeCell ref="C3:C5"/>
    <mergeCell ref="D3:D4"/>
    <mergeCell ref="E3:E4"/>
    <mergeCell ref="F3:F4"/>
    <mergeCell ref="H3:K3"/>
    <mergeCell ref="J4:K4"/>
    <mergeCell ref="D7:E7"/>
    <mergeCell ref="D8:E8"/>
    <mergeCell ref="D12:E12"/>
    <mergeCell ref="D18:E18"/>
    <mergeCell ref="D42:E42"/>
    <mergeCell ref="D43:E43"/>
    <mergeCell ref="D45:E45"/>
    <mergeCell ref="D20:E20"/>
    <mergeCell ref="D28:E28"/>
    <mergeCell ref="D30:E30"/>
    <mergeCell ref="D41:E41"/>
    <mergeCell ref="D60:E60"/>
    <mergeCell ref="D61:E61"/>
    <mergeCell ref="D63:E63"/>
    <mergeCell ref="D47:E47"/>
    <mergeCell ref="D48:E48"/>
    <mergeCell ref="D53:E53"/>
    <mergeCell ref="D57:E57"/>
    <mergeCell ref="D66:E66"/>
    <mergeCell ref="D67:E67"/>
    <mergeCell ref="D71:E71"/>
    <mergeCell ref="D73:E73"/>
    <mergeCell ref="E69:F69"/>
    <mergeCell ref="D92:E92"/>
    <mergeCell ref="D93:E93"/>
    <mergeCell ref="D95:E95"/>
    <mergeCell ref="D97:E97"/>
    <mergeCell ref="D101:E101"/>
    <mergeCell ref="D102:E102"/>
    <mergeCell ref="D107:E107"/>
    <mergeCell ref="D108:E108"/>
    <mergeCell ref="D104:E104"/>
    <mergeCell ref="D111:E111"/>
    <mergeCell ref="D114:E114"/>
    <mergeCell ref="D122:D123"/>
    <mergeCell ref="E122:E123"/>
    <mergeCell ref="D112:E112"/>
    <mergeCell ref="F122:F123"/>
    <mergeCell ref="H124:I124"/>
    <mergeCell ref="D126:E126"/>
    <mergeCell ref="D127:E127"/>
    <mergeCell ref="D131:E131"/>
    <mergeCell ref="D134:E134"/>
    <mergeCell ref="D136:E136"/>
    <mergeCell ref="D137:E137"/>
    <mergeCell ref="D138:E138"/>
    <mergeCell ref="D140:E140"/>
    <mergeCell ref="D142:E142"/>
    <mergeCell ref="D144:E144"/>
    <mergeCell ref="D145:E145"/>
    <mergeCell ref="D147:E147"/>
    <mergeCell ref="D149:E149"/>
    <mergeCell ref="D151:E151"/>
    <mergeCell ref="H168:K168"/>
    <mergeCell ref="J169:K169"/>
    <mergeCell ref="D177:E177"/>
    <mergeCell ref="D152:E152"/>
    <mergeCell ref="D153:E153"/>
    <mergeCell ref="F164:F165"/>
    <mergeCell ref="F168:F169"/>
    <mergeCell ref="B37:B39"/>
    <mergeCell ref="C37:C39"/>
    <mergeCell ref="D37:D38"/>
    <mergeCell ref="E37:E38"/>
    <mergeCell ref="F37:F38"/>
    <mergeCell ref="H37:K37"/>
    <mergeCell ref="J38:K38"/>
    <mergeCell ref="B79:B81"/>
    <mergeCell ref="C79:C81"/>
    <mergeCell ref="D79:D80"/>
    <mergeCell ref="E79:E80"/>
    <mergeCell ref="F79:F80"/>
    <mergeCell ref="H79:K79"/>
    <mergeCell ref="J80:K80"/>
  </mergeCells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DEftimova</dc:creator>
  <cp:keywords/>
  <dc:description/>
  <cp:lastModifiedBy>Dimitra Eftimova</cp:lastModifiedBy>
  <cp:lastPrinted>2015-03-23T13:02:03Z</cp:lastPrinted>
  <dcterms:created xsi:type="dcterms:W3CDTF">2009-02-04T14:18:47Z</dcterms:created>
  <dcterms:modified xsi:type="dcterms:W3CDTF">2015-03-23T13:53:24Z</dcterms:modified>
  <cp:category/>
  <cp:version/>
  <cp:contentType/>
  <cp:contentStatus/>
</cp:coreProperties>
</file>